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7050" activeTab="0"/>
  </bookViews>
  <sheets>
    <sheet name="Impressum" sheetId="1" r:id="rId1"/>
    <sheet name="Inhaltsverz." sheetId="2" r:id="rId2"/>
    <sheet name="Vorbemerk" sheetId="3" r:id="rId3"/>
    <sheet name="Tab.01" sheetId="4" r:id="rId4"/>
    <sheet name="Tab.02" sheetId="5" r:id="rId5"/>
    <sheet name="Tab.3" sheetId="6" r:id="rId6"/>
  </sheets>
  <definedNames/>
  <calcPr fullCalcOnLoad="1"/>
</workbook>
</file>

<file path=xl/sharedStrings.xml><?xml version="1.0" encoding="utf-8"?>
<sst xmlns="http://schemas.openxmlformats.org/spreadsheetml/2006/main" count="234" uniqueCount="154">
  <si>
    <t>1. Empfänger und Bedarfsgemeinschaften mit Empfängern</t>
  </si>
  <si>
    <t>laufender Hilfe zum Lebensunterhalt</t>
  </si>
  <si>
    <t>außerhalb von Einrichtungen im</t>
  </si>
  <si>
    <t>Zugang</t>
  </si>
  <si>
    <t>Abgang</t>
  </si>
  <si>
    <t>Empfänger</t>
  </si>
  <si>
    <t>Empfänger insgesamt</t>
  </si>
  <si>
    <t xml:space="preserve">  und zwar</t>
  </si>
  <si>
    <t xml:space="preserve">  männlich</t>
  </si>
  <si>
    <t xml:space="preserve">  weiblich</t>
  </si>
  <si>
    <t xml:space="preserve">  unter 7</t>
  </si>
  <si>
    <t xml:space="preserve">    7 bis unter 11</t>
  </si>
  <si>
    <t xml:space="preserve">  11 bis unter 15</t>
  </si>
  <si>
    <t xml:space="preserve">  15 bis unter 18</t>
  </si>
  <si>
    <t xml:space="preserve">  18 bis unter 21</t>
  </si>
  <si>
    <t xml:space="preserve">  21 bis unter 25</t>
  </si>
  <si>
    <t xml:space="preserve">  25 bis unter 30</t>
  </si>
  <si>
    <t xml:space="preserve">  30 bis unter 40</t>
  </si>
  <si>
    <t xml:space="preserve">  40 bis unter 50</t>
  </si>
  <si>
    <t xml:space="preserve">  50 bis unter 60</t>
  </si>
  <si>
    <t xml:space="preserve">  60 bis unter 65</t>
  </si>
  <si>
    <t xml:space="preserve">  65 und mehr Jahre</t>
  </si>
  <si>
    <t>Durchschnittsalter</t>
  </si>
  <si>
    <t xml:space="preserve">  in Jahren</t>
  </si>
  <si>
    <t>Bedarfsgemeinschaften</t>
  </si>
  <si>
    <t xml:space="preserve">  davon</t>
  </si>
  <si>
    <t xml:space="preserve">  ohne Personen unter</t>
  </si>
  <si>
    <t xml:space="preserve">    18 Jahren</t>
  </si>
  <si>
    <t xml:space="preserve">  mit Personen unter</t>
  </si>
  <si>
    <t xml:space="preserve">    darunter</t>
  </si>
  <si>
    <t xml:space="preserve">    Ehepaare mit</t>
  </si>
  <si>
    <t xml:space="preserve">      Kind(ern)</t>
  </si>
  <si>
    <t xml:space="preserve">    Haushaltsvorstände</t>
  </si>
  <si>
    <t xml:space="preserve">      (allein Erziehende)</t>
  </si>
  <si>
    <t xml:space="preserve">      mit Kind(ern)</t>
  </si>
  <si>
    <t>2. Abgänge von Bedarfsgemeinschaften mit Empfängern laufender Hilfe</t>
  </si>
  <si>
    <t xml:space="preserve">zum Lebensunterhalt außerhalb von Einrichtungen im </t>
  </si>
  <si>
    <t>der Einstellung der Leistungsgewährung</t>
  </si>
  <si>
    <t>gefördert</t>
  </si>
  <si>
    <t>nicht gefördert</t>
  </si>
  <si>
    <t xml:space="preserve">  zusammen</t>
  </si>
  <si>
    <t xml:space="preserve">  insgesamt</t>
  </si>
  <si>
    <t>3. Abgänge von Bedarfsgemeinschaften mit Empfängern laufender Hilfe zum Lebensunterhalt</t>
  </si>
  <si>
    <t>Insgesamt</t>
  </si>
  <si>
    <t>Vorbemerkungen</t>
  </si>
  <si>
    <t>Rechtsgrundlage</t>
  </si>
  <si>
    <t xml:space="preserve">§§ 127 bis 134 des Bundessozialhilfegesetzes (BSHG) in der Fassung der Bekanntmachung vom </t>
  </si>
  <si>
    <t>Methodische Hinweise</t>
  </si>
  <si>
    <t>Mit Stichtag 31.12. erfolgt jährlich eine Bestandserhebung. Dieser Bestand wird unter Verwendung der von den</t>
  </si>
  <si>
    <t>Sozialämtern übergebenen Zu- und Abgangsmeldungen im Folgejahr vierteljährlich fortgeschrieben.</t>
  </si>
  <si>
    <t>währung an alle Personen der Bedarfsgemeinschaft eingestellt worden ist, z.B. wegen</t>
  </si>
  <si>
    <t xml:space="preserve"> - Tod eines Hilfeempfängers</t>
  </si>
  <si>
    <t xml:space="preserve"> - ausreichendem Einkommen aus verschiedenen Gründen</t>
  </si>
  <si>
    <t xml:space="preserve"> - Wohnortwechsel außerhalb des Bundesgebietes</t>
  </si>
  <si>
    <t>Dagegen bleiben innerhalb der Bestandsfortschreibung Fälle unberücksichtigt, bei denen mindestens eine</t>
  </si>
  <si>
    <t>Person der Bedarfsgemeinschaft bereits vor der Zugangsmeldung Sozialhilfe bezog oder über die Abgangs-</t>
  </si>
  <si>
    <t>meldung hinaus Sozialhilfe bezieht, z.B. bei</t>
  </si>
  <si>
    <t xml:space="preserve"> - Änderung in der Zusammensetzung der Bedarfsgemeinschaft</t>
  </si>
  <si>
    <t xml:space="preserve"> - Wohnortwechsel innerhalb des Bundesgebietes</t>
  </si>
  <si>
    <t xml:space="preserve"> - Wechsel der Zuständigkeit.</t>
  </si>
  <si>
    <t>Hier wird die Bedarfsgemeinschaft zunächst formal als Abgang gezählt und unter den neuen Bedingungen</t>
  </si>
  <si>
    <t>wieder formal als Zugang gewertet.</t>
  </si>
  <si>
    <t>Abkürzungen</t>
  </si>
  <si>
    <t>BSHG</t>
  </si>
  <si>
    <t>Bundessozialhilfegesetz</t>
  </si>
  <si>
    <t>Nachrichtlich:</t>
  </si>
  <si>
    <t>Jahresende eliminiert. Die Ergebnisse zum Stichtag 31.12. werden jeweils im Juli des Folgejahres veröffentlicht.</t>
  </si>
  <si>
    <t>Zeichenerklärung</t>
  </si>
  <si>
    <t>AFR</t>
  </si>
  <si>
    <t>Arbeitsförderungsrecht</t>
  </si>
  <si>
    <t>Im Laufe des Jahres entstehende Fortschreibungsdifferenzen werden mit der neuen Bestandserhebung am</t>
  </si>
  <si>
    <t>23. März 1994 (BGBl. I S. 646), das zuletzt durch Artikel 10 des Gesetzes vom 20. Juni 2002 (BGBl. I S. 9467)</t>
  </si>
  <si>
    <t>geändert worden ist, in Verbindung mit dem Gesetz über die Statistik für Bundeszwecke (Bundesstatistik-</t>
  </si>
  <si>
    <t>gesetz - BStatG) vom 22. Januar 1987 (BGBl. I S. 464, 565), zuletzt geändert durch Artikel 16 des Gesetzes</t>
  </si>
  <si>
    <t>vom 21. August 2002 (BGBl. I S. 3322).</t>
  </si>
  <si>
    <t xml:space="preserve"> - Gewährung von Leistungen der bedarfsorientierten Grundsicherung.</t>
  </si>
  <si>
    <t>Sonstige methodische Hinweise</t>
  </si>
  <si>
    <t>Die Palette der Gründe der Einstellung von Sozialhilfe wurde erweitert um den Grund "Gewährung von</t>
  </si>
  <si>
    <t>Leistungen der bedarfsorientierten Grundsicherung". Ursache ist das ab 1.1.2003  in Kraft getretene</t>
  </si>
  <si>
    <t>Gesetz über eine bedarfsorientierte Grundsicherung im Alter und bei Erwerbsminderung (GSiG).</t>
  </si>
  <si>
    <t>Personen, die neben der bedarfsorientierten Grundsicherung noch Sozialhilfe erhalten, werden weiterhin auch</t>
  </si>
  <si>
    <t>in der Sozialhilfestatistik geführt.</t>
  </si>
  <si>
    <t>-      nichts vorhanden (genau Null)</t>
  </si>
  <si>
    <t>Lfd.
Nr.</t>
  </si>
  <si>
    <t xml:space="preserve">    nichteheliche Lebens-</t>
  </si>
  <si>
    <t xml:space="preserve">       mit Kind(ern)</t>
  </si>
  <si>
    <t xml:space="preserve">   insgesamt</t>
  </si>
  <si>
    <t xml:space="preserve">      gemeinschaften</t>
  </si>
  <si>
    <t>Typ der
Bedarfsgemeinschaft</t>
  </si>
  <si>
    <t>Abgänge
insgesamt</t>
  </si>
  <si>
    <t>Darunter</t>
  </si>
  <si>
    <t>Tod eines
Hilfe-
empfängers</t>
  </si>
  <si>
    <t>Ehe-schließung</t>
  </si>
  <si>
    <t>Wiederauf-
nahme einer
Erwerbs-
tätigkeit</t>
  </si>
  <si>
    <t>erhöhter Ein-
künfte aus
Erwerbs-
tätigkeit</t>
  </si>
  <si>
    <t>Erhalt oder
Erhöhung pri-
vater Unter-
stützung</t>
  </si>
  <si>
    <t>Gewährung
von Leistungen
der bedarfs-
orientierten
Grundsicherung</t>
  </si>
  <si>
    <t>Aufnahme der Erwerbs-
tätigkeit durch Maß-
nahmen des BSHG bzw. AFR</t>
  </si>
  <si>
    <t>48 und
mehr</t>
  </si>
  <si>
    <t>Durchschnitt-
liche Dauer
der Hilfege-
währung in
Monaten</t>
  </si>
  <si>
    <t>ausreichendes</t>
  </si>
  <si>
    <t>Einkommen wegen</t>
  </si>
  <si>
    <t>Bestand
am
31.12.2003</t>
  </si>
  <si>
    <t>1. Vierteljahr 2004</t>
  </si>
  <si>
    <t>Bestand
am
31.3.2004</t>
  </si>
  <si>
    <t>2. Vierteljahr 2004</t>
  </si>
  <si>
    <t>Bestand
am
30.6.2004</t>
  </si>
  <si>
    <t>Veränderung in %
gegenüber</t>
  </si>
  <si>
    <t>3. Vierteljahr 2004</t>
  </si>
  <si>
    <t>Bestand
am
30.9.2004</t>
  </si>
  <si>
    <t>1. - 3. Vierteljahr 2004</t>
  </si>
  <si>
    <t>Erstaufnahme
einer 
Erwerbs-
tätigkeit</t>
  </si>
  <si>
    <t>Gewährung oder
Erhöhung
 anderer staat-
licher 
Leistungen</t>
  </si>
  <si>
    <t>außerhalb von Einrichtungen im Zeitraum 1.1. - 30.9.2004 nach der Dauer der Hilfegewährung</t>
  </si>
  <si>
    <t>Davon mit einer Dauer der Hilfegewährung
von … bis unter … Monaten</t>
  </si>
  <si>
    <t xml:space="preserve"> Zeitraum 1.1. - 30.9.2004 nach dem Grund </t>
  </si>
  <si>
    <t>unter 6</t>
  </si>
  <si>
    <t>6 - 12</t>
  </si>
  <si>
    <t>12 - 24</t>
  </si>
  <si>
    <t>24 - 36</t>
  </si>
  <si>
    <t>36 - 48</t>
  </si>
  <si>
    <t>Veränderung
in %
gegenüber
31.12.2003</t>
  </si>
  <si>
    <r>
      <t xml:space="preserve">Als </t>
    </r>
    <r>
      <rPr>
        <b/>
        <sz val="9"/>
        <rFont val="Arial"/>
        <family val="0"/>
      </rPr>
      <t>Zugänge</t>
    </r>
    <r>
      <rPr>
        <sz val="9"/>
        <rFont val="Arial"/>
        <family val="0"/>
      </rPr>
      <t xml:space="preserve"> zählen dabei Bedarfsgemeinschaften, bei denen alle Personen erstmals bzw. nach einer Unter-</t>
    </r>
  </si>
  <si>
    <r>
      <t xml:space="preserve">brechung von mindestens einem Monat wieder Sozialhilfe erhielten. Als </t>
    </r>
    <r>
      <rPr>
        <b/>
        <sz val="9"/>
        <rFont val="Arial"/>
        <family val="0"/>
      </rPr>
      <t>Abgang</t>
    </r>
    <r>
      <rPr>
        <sz val="9"/>
        <rFont val="Arial"/>
        <family val="0"/>
      </rPr>
      <t xml:space="preserve"> zählt, wenn die Leistungsge-</t>
    </r>
  </si>
  <si>
    <t>23,5</t>
  </si>
  <si>
    <t>Zeitraum 1.1. - 30.9.2004</t>
  </si>
  <si>
    <t xml:space="preserve">Über den vollständigen Kreis der Empfänger von bedarfsorientierter Grundsicherung im Alter </t>
  </si>
  <si>
    <t>Die Ergebnisse wurden in einem gesonderten Statistischen Bericht veröffentlicht.</t>
  </si>
  <si>
    <t>und bei Erwerbsminderung wurde erstmals zum 31.12.2003 eine Statistik durchgeführt.</t>
  </si>
  <si>
    <t>Inhaltsverzeichnis</t>
  </si>
  <si>
    <t>Tabellen</t>
  </si>
  <si>
    <t>1. Empfänger und Bedarfsgemeinschaften mit Empfängern laufender Hilfe zum Lebensunterhalt</t>
  </si>
  <si>
    <t>2. Abgänge von Bedarfsgemeinschaften mit Empfängern laufender Hilfe zum Lebensunterhalt</t>
  </si>
  <si>
    <t xml:space="preserve">   der Leistungsgewährung</t>
  </si>
  <si>
    <t xml:space="preserve">   außerhalb von Einrichtungen im Zeitraum 1.1. - 30.9.2004</t>
  </si>
  <si>
    <t xml:space="preserve">   außerhalb von Einrichtungen im Zeitraum 1.1. - 30.9.2004 nach dem Grund der Einstellung</t>
  </si>
  <si>
    <t xml:space="preserve">   außerhalb von Einrichtungen im Zeitraum 1.1. - 30.9.2004 nach der Dauer der Hilfegewährung</t>
  </si>
  <si>
    <t>Impressum</t>
  </si>
  <si>
    <t>"Sozialhilfe in Thüringen - Laufende Hilfe zum Lebensunterhalt außerhalb von</t>
  </si>
  <si>
    <t>• Die Datei ist gespeichert im Format EXCEL für Windows 2000</t>
  </si>
  <si>
    <t>Erscheinungsweise: vierteljährlich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</si>
  <si>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</si>
  <si>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</si>
  <si>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</si>
  <si>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</si>
  <si>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</si>
  <si>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</si>
  <si>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</si>
  <si>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Gebrauch.</t>
    </r>
    <r>
      <rPr>
        <sz val="10"/>
        <rFont val="Arial"/>
        <family val="0"/>
      </rPr>
      <t xml:space="preserve">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</si>
  <si>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Copyright:</t>
    </r>
    <r>
      <rPr>
        <sz val="10"/>
        <rFont val="Arial"/>
        <family val="0"/>
      </rPr>
      <t xml:space="preserve">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</si>
  <si>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</si>
  <si>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</si>
  <si>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r>
      <t xml:space="preserve">  </t>
    </r>
    <r>
      <rPr>
        <b/>
        <sz val="11"/>
        <rFont val="Arial"/>
        <family val="2"/>
      </rPr>
      <t>Einrichtungen 3. Vierteljahr 2004"</t>
    </r>
  </si>
  <si>
    <t xml:space="preserve">Preis: 0,00 EUR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</si>
</sst>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_D_D;General"/>
    <numFmt numFmtId="173" formatCode="#\ ###_D;General"/>
    <numFmt numFmtId="174" formatCode="#\ ##0.0_D_D;General"/>
    <numFmt numFmtId="175" formatCode="#\ ##0.0_D;General"/>
    <numFmt numFmtId="176" formatCode="#\ ###0.0_D_D;General"/>
    <numFmt numFmtId="177" formatCode="#\ ###_D_D_D;General"/>
    <numFmt numFmtId="178" formatCode="####\ _D_D_D;[=0]\-####\ _D_D_D;General"/>
    <numFmt numFmtId="179" formatCode="##0.0_D_D_D;General"/>
    <numFmt numFmtId="180" formatCode="#\ ##0.0_D_D_D;General"/>
    <numFmt numFmtId="181" formatCode="#\ ###_D_D0.0;General"/>
    <numFmt numFmtId="182" formatCode="#\ ###\ _D_D_D;[=0]\-_D_D_D;General"/>
    <numFmt numFmtId="183" formatCode="@_D_D"/>
    <numFmt numFmtId="184" formatCode="#\ ###_D_D_D;[=0]\-_D_D_D;General"/>
    <numFmt numFmtId="185" formatCode="[$-407]dddd\,\ d\.\ mmmm\ yyyy"/>
    <numFmt numFmtId="186" formatCode="d/m/yy;@"/>
    <numFmt numFmtId="187" formatCode="[$-407]d/\ mmm/;@"/>
    <numFmt numFmtId="188" formatCode="000000"/>
    <numFmt numFmtId="189" formatCode="d/m/yyyy;@"/>
  </numFmts>
  <fonts count="11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7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3" fontId="2" fillId="0" borderId="3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83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84" fontId="5" fillId="0" borderId="0" xfId="0" applyNumberFormat="1" applyFont="1" applyAlignment="1" quotePrefix="1">
      <alignment/>
    </xf>
    <xf numFmtId="177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7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justify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9" fontId="5" fillId="0" borderId="14" xfId="0" applyNumberFormat="1" applyFont="1" applyBorder="1" applyAlignment="1">
      <alignment horizontal="center" vertical="center" wrapText="1"/>
    </xf>
    <xf numFmtId="189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89" fontId="5" fillId="0" borderId="9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72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2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9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" fontId="5" fillId="0" borderId="9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1190625</xdr:colOff>
      <xdr:row>5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352425" y="647700"/>
          <a:ext cx="1152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Merkmal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73" customWidth="1"/>
  </cols>
  <sheetData>
    <row r="1" ht="15.75">
      <c r="A1" s="72" t="s">
        <v>137</v>
      </c>
    </row>
    <row r="4" ht="15">
      <c r="A4" s="74" t="s">
        <v>138</v>
      </c>
    </row>
    <row r="5" ht="15">
      <c r="A5" s="75" t="s">
        <v>152</v>
      </c>
    </row>
    <row r="6" ht="14.25">
      <c r="A6" s="76"/>
    </row>
    <row r="7" ht="12.75">
      <c r="A7" s="73" t="s">
        <v>139</v>
      </c>
    </row>
    <row r="10" ht="12.75">
      <c r="A10" s="73" t="s">
        <v>140</v>
      </c>
    </row>
    <row r="11" ht="12.75">
      <c r="A11" s="73" t="s">
        <v>153</v>
      </c>
    </row>
    <row r="14" ht="12.75">
      <c r="A14" s="73" t="s">
        <v>141</v>
      </c>
    </row>
    <row r="17" ht="12.75">
      <c r="A17" s="73" t="s">
        <v>142</v>
      </c>
    </row>
    <row r="18" ht="12.75">
      <c r="A18" s="73" t="s">
        <v>143</v>
      </c>
    </row>
    <row r="19" ht="12.75">
      <c r="A19" s="73" t="s">
        <v>144</v>
      </c>
    </row>
    <row r="20" ht="12.75">
      <c r="A20" s="73" t="s">
        <v>145</v>
      </c>
    </row>
    <row r="22" ht="12.75">
      <c r="A22" s="73" t="s">
        <v>146</v>
      </c>
    </row>
    <row r="25" ht="12.75">
      <c r="A25" s="77" t="s">
        <v>147</v>
      </c>
    </row>
    <row r="26" ht="51">
      <c r="A26" s="78" t="s">
        <v>148</v>
      </c>
    </row>
    <row r="29" ht="12.75">
      <c r="A29" s="77" t="s">
        <v>149</v>
      </c>
    </row>
    <row r="30" ht="51">
      <c r="A30" s="78" t="s">
        <v>150</v>
      </c>
    </row>
    <row r="31" ht="12.75">
      <c r="A31" s="73" t="s">
        <v>151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0"/>
  <sheetViews>
    <sheetView workbookViewId="0" topLeftCell="A1">
      <selection activeCell="A20" sqref="A20"/>
    </sheetView>
  </sheetViews>
  <sheetFormatPr defaultColWidth="11.421875" defaultRowHeight="12.75"/>
  <sheetData>
    <row r="4" ht="12.75">
      <c r="A4" s="71" t="s">
        <v>129</v>
      </c>
    </row>
    <row r="7" ht="12.75">
      <c r="A7" t="s">
        <v>44</v>
      </c>
    </row>
    <row r="10" ht="12.75">
      <c r="A10" t="s">
        <v>130</v>
      </c>
    </row>
    <row r="12" ht="12.75">
      <c r="A12" t="s">
        <v>131</v>
      </c>
    </row>
    <row r="13" spans="1:5" ht="12.75">
      <c r="A13" s="79" t="s">
        <v>134</v>
      </c>
      <c r="B13" s="79"/>
      <c r="C13" s="79"/>
      <c r="D13" s="79"/>
      <c r="E13" s="79"/>
    </row>
    <row r="15" ht="12.75">
      <c r="A15" t="s">
        <v>132</v>
      </c>
    </row>
    <row r="16" ht="12.75">
      <c r="A16" t="s">
        <v>135</v>
      </c>
    </row>
    <row r="17" ht="12.75">
      <c r="A17" t="s">
        <v>133</v>
      </c>
    </row>
    <row r="19" ht="12.75">
      <c r="A19" t="s">
        <v>42</v>
      </c>
    </row>
    <row r="20" ht="12.75">
      <c r="A20" t="s">
        <v>136</v>
      </c>
    </row>
  </sheetData>
  <mergeCells count="1">
    <mergeCell ref="A13:E1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1">
      <selection activeCell="E52" sqref="E52"/>
    </sheetView>
  </sheetViews>
  <sheetFormatPr defaultColWidth="11.421875" defaultRowHeight="12.75"/>
  <cols>
    <col min="1" max="16384" width="11.421875" style="51" customWidth="1"/>
  </cols>
  <sheetData>
    <row r="2" ht="12">
      <c r="A2" s="63" t="s">
        <v>44</v>
      </c>
    </row>
    <row r="3" ht="12">
      <c r="A3" s="63"/>
    </row>
    <row r="5" ht="12">
      <c r="A5" s="63" t="s">
        <v>45</v>
      </c>
    </row>
    <row r="7" ht="12">
      <c r="A7" s="51" t="s">
        <v>46</v>
      </c>
    </row>
    <row r="8" ht="12">
      <c r="A8" s="51" t="s">
        <v>71</v>
      </c>
    </row>
    <row r="9" ht="12">
      <c r="A9" s="51" t="s">
        <v>72</v>
      </c>
    </row>
    <row r="10" ht="12">
      <c r="A10" s="51" t="s">
        <v>73</v>
      </c>
    </row>
    <row r="11" ht="12">
      <c r="A11" s="51" t="s">
        <v>74</v>
      </c>
    </row>
    <row r="13" ht="12">
      <c r="A13" s="63" t="s">
        <v>47</v>
      </c>
    </row>
    <row r="15" ht="12">
      <c r="A15" s="51" t="s">
        <v>48</v>
      </c>
    </row>
    <row r="16" ht="12">
      <c r="A16" s="51" t="s">
        <v>49</v>
      </c>
    </row>
    <row r="18" ht="12">
      <c r="A18" s="51" t="s">
        <v>122</v>
      </c>
    </row>
    <row r="19" ht="12">
      <c r="A19" s="51" t="s">
        <v>123</v>
      </c>
    </row>
    <row r="20" ht="12">
      <c r="A20" s="51" t="s">
        <v>50</v>
      </c>
    </row>
    <row r="21" ht="12">
      <c r="A21" s="51" t="s">
        <v>51</v>
      </c>
    </row>
    <row r="22" ht="12">
      <c r="A22" s="51" t="s">
        <v>52</v>
      </c>
    </row>
    <row r="23" ht="12">
      <c r="A23" s="51" t="s">
        <v>53</v>
      </c>
    </row>
    <row r="24" ht="12">
      <c r="A24" s="64" t="s">
        <v>75</v>
      </c>
    </row>
    <row r="26" ht="12">
      <c r="A26" s="51" t="s">
        <v>54</v>
      </c>
    </row>
    <row r="27" ht="12">
      <c r="A27" s="51" t="s">
        <v>55</v>
      </c>
    </row>
    <row r="28" ht="12">
      <c r="A28" s="51" t="s">
        <v>56</v>
      </c>
    </row>
    <row r="29" ht="12">
      <c r="A29" s="51" t="s">
        <v>57</v>
      </c>
    </row>
    <row r="30" ht="12">
      <c r="A30" s="51" t="s">
        <v>58</v>
      </c>
    </row>
    <row r="31" ht="12">
      <c r="A31" s="51" t="s">
        <v>59</v>
      </c>
    </row>
    <row r="32" ht="12">
      <c r="A32" s="51" t="s">
        <v>60</v>
      </c>
    </row>
    <row r="33" ht="12">
      <c r="A33" s="51" t="s">
        <v>61</v>
      </c>
    </row>
    <row r="35" ht="12">
      <c r="A35" s="51" t="s">
        <v>70</v>
      </c>
    </row>
    <row r="36" ht="12">
      <c r="A36" s="51" t="s">
        <v>66</v>
      </c>
    </row>
    <row r="38" spans="1:3" ht="12">
      <c r="A38" s="63" t="s">
        <v>76</v>
      </c>
      <c r="B38" s="63"/>
      <c r="C38" s="63"/>
    </row>
    <row r="39" spans="1:3" ht="12">
      <c r="A39" s="63"/>
      <c r="B39" s="63"/>
      <c r="C39" s="63"/>
    </row>
    <row r="40" ht="12">
      <c r="A40" s="51" t="s">
        <v>77</v>
      </c>
    </row>
    <row r="41" spans="1:3" ht="12">
      <c r="A41" s="51" t="s">
        <v>78</v>
      </c>
      <c r="B41" s="63"/>
      <c r="C41" s="63"/>
    </row>
    <row r="42" spans="1:3" ht="12">
      <c r="A42" s="51" t="s">
        <v>79</v>
      </c>
      <c r="B42" s="63"/>
      <c r="C42" s="63"/>
    </row>
    <row r="43" ht="12">
      <c r="A43" s="51" t="s">
        <v>80</v>
      </c>
    </row>
    <row r="44" ht="12">
      <c r="A44" s="51" t="s">
        <v>81</v>
      </c>
    </row>
    <row r="45" ht="12">
      <c r="A45" s="51" t="s">
        <v>126</v>
      </c>
    </row>
    <row r="46" ht="12">
      <c r="A46" s="51" t="s">
        <v>128</v>
      </c>
    </row>
    <row r="47" ht="12">
      <c r="A47" s="51" t="s">
        <v>127</v>
      </c>
    </row>
    <row r="54" spans="1:2" ht="12">
      <c r="A54" s="63" t="s">
        <v>67</v>
      </c>
      <c r="B54" s="63"/>
    </row>
    <row r="56" spans="1:3" ht="12">
      <c r="A56" s="65" t="s">
        <v>82</v>
      </c>
      <c r="B56" s="66"/>
      <c r="C56" s="66"/>
    </row>
    <row r="58" ht="12">
      <c r="A58" s="63" t="s">
        <v>62</v>
      </c>
    </row>
    <row r="60" spans="1:2" ht="12">
      <c r="A60" s="51" t="s">
        <v>68</v>
      </c>
      <c r="B60" s="51" t="s">
        <v>69</v>
      </c>
    </row>
    <row r="61" spans="1:2" ht="12">
      <c r="A61" s="51" t="s">
        <v>63</v>
      </c>
      <c r="B61" s="51" t="s">
        <v>64</v>
      </c>
    </row>
  </sheetData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C1">
      <selection activeCell="J8" sqref="J8"/>
    </sheetView>
  </sheetViews>
  <sheetFormatPr defaultColWidth="11.421875" defaultRowHeight="12.75"/>
  <cols>
    <col min="1" max="1" width="4.7109375" style="51" customWidth="1"/>
    <col min="2" max="2" width="21.00390625" style="51" customWidth="1"/>
    <col min="3" max="3" width="11.00390625" style="51" customWidth="1"/>
    <col min="4" max="5" width="8.7109375" style="53" customWidth="1"/>
    <col min="6" max="6" width="9.421875" style="53" customWidth="1"/>
    <col min="7" max="7" width="10.8515625" style="51" customWidth="1"/>
    <col min="8" max="8" width="9.7109375" style="51" customWidth="1"/>
    <col min="9" max="9" width="9.00390625" style="51" customWidth="1"/>
    <col min="10" max="10" width="10.140625" style="51" customWidth="1"/>
    <col min="11" max="11" width="9.7109375" style="51" customWidth="1"/>
    <col min="12" max="12" width="10.7109375" style="51" customWidth="1"/>
    <col min="13" max="14" width="8.7109375" style="51" customWidth="1"/>
    <col min="15" max="15" width="9.57421875" style="51" customWidth="1"/>
    <col min="16" max="16" width="10.140625" style="51" customWidth="1"/>
    <col min="17" max="17" width="11.00390625" style="51" customWidth="1"/>
    <col min="18" max="18" width="5.28125" style="51" customWidth="1"/>
    <col min="19" max="16384" width="11.421875" style="51" customWidth="1"/>
  </cols>
  <sheetData>
    <row r="1" spans="1:18" s="52" customFormat="1" ht="12">
      <c r="A1" s="1"/>
      <c r="B1" s="1"/>
      <c r="C1" s="1"/>
      <c r="D1" s="2"/>
      <c r="E1" s="3"/>
      <c r="F1" s="3"/>
      <c r="G1" s="1"/>
      <c r="H1" s="4"/>
      <c r="I1" s="5" t="s">
        <v>0</v>
      </c>
      <c r="J1" s="4" t="s">
        <v>1</v>
      </c>
      <c r="K1" s="1"/>
      <c r="L1" s="1"/>
      <c r="M1" s="1"/>
      <c r="N1" s="1"/>
      <c r="O1" s="1"/>
      <c r="P1" s="1"/>
      <c r="Q1" s="1"/>
      <c r="R1" s="1"/>
    </row>
    <row r="2" spans="1:18" s="52" customFormat="1" ht="12.75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67" t="s">
        <v>125</v>
      </c>
      <c r="K2" s="1"/>
      <c r="L2" s="1"/>
      <c r="M2" s="1"/>
      <c r="N2" s="1"/>
      <c r="O2" s="1"/>
      <c r="P2" s="1"/>
      <c r="Q2" s="1"/>
      <c r="R2" s="1"/>
    </row>
    <row r="3" spans="1:18" ht="12">
      <c r="A3" s="6"/>
      <c r="B3" s="6"/>
      <c r="C3" s="6"/>
      <c r="D3" s="3"/>
      <c r="E3" s="3"/>
      <c r="F3" s="3"/>
      <c r="G3" s="6"/>
      <c r="H3" s="6"/>
      <c r="I3" s="6"/>
      <c r="J3" s="7"/>
      <c r="K3" s="7"/>
      <c r="L3" s="7"/>
      <c r="M3" s="6"/>
      <c r="N3" s="6"/>
      <c r="O3" s="6"/>
      <c r="P3" s="7"/>
      <c r="Q3" s="7"/>
      <c r="R3" s="6"/>
    </row>
    <row r="4" spans="1:18" ht="12">
      <c r="A4" s="104" t="s">
        <v>83</v>
      </c>
      <c r="B4" s="82"/>
      <c r="C4" s="82" t="s">
        <v>102</v>
      </c>
      <c r="D4" s="108" t="s">
        <v>103</v>
      </c>
      <c r="E4" s="109"/>
      <c r="F4" s="110" t="s">
        <v>104</v>
      </c>
      <c r="G4" s="82" t="s">
        <v>121</v>
      </c>
      <c r="H4" s="102" t="s">
        <v>105</v>
      </c>
      <c r="I4" s="103"/>
      <c r="J4" s="104" t="s">
        <v>106</v>
      </c>
      <c r="K4" s="91" t="s">
        <v>107</v>
      </c>
      <c r="L4" s="90"/>
      <c r="M4" s="98" t="s">
        <v>108</v>
      </c>
      <c r="N4" s="99"/>
      <c r="O4" s="82" t="s">
        <v>109</v>
      </c>
      <c r="P4" s="89" t="s">
        <v>107</v>
      </c>
      <c r="Q4" s="90"/>
      <c r="R4" s="86" t="s">
        <v>83</v>
      </c>
    </row>
    <row r="5" spans="1:18" ht="12">
      <c r="A5" s="105"/>
      <c r="B5" s="83"/>
      <c r="C5" s="83"/>
      <c r="D5" s="110" t="s">
        <v>3</v>
      </c>
      <c r="E5" s="110" t="s">
        <v>4</v>
      </c>
      <c r="F5" s="83"/>
      <c r="G5" s="100"/>
      <c r="H5" s="82" t="s">
        <v>3</v>
      </c>
      <c r="I5" s="86" t="s">
        <v>4</v>
      </c>
      <c r="J5" s="105"/>
      <c r="K5" s="92"/>
      <c r="L5" s="70"/>
      <c r="M5" s="104" t="s">
        <v>3</v>
      </c>
      <c r="N5" s="82" t="s">
        <v>4</v>
      </c>
      <c r="O5" s="83"/>
      <c r="P5" s="88"/>
      <c r="Q5" s="70"/>
      <c r="R5" s="84"/>
    </row>
    <row r="6" spans="1:18" ht="12">
      <c r="A6" s="105"/>
      <c r="B6" s="83"/>
      <c r="C6" s="83"/>
      <c r="D6" s="83"/>
      <c r="E6" s="83"/>
      <c r="F6" s="83"/>
      <c r="G6" s="100"/>
      <c r="H6" s="83"/>
      <c r="I6" s="84"/>
      <c r="J6" s="105"/>
      <c r="K6" s="93">
        <v>38077</v>
      </c>
      <c r="L6" s="95">
        <v>37986</v>
      </c>
      <c r="M6" s="105"/>
      <c r="N6" s="83"/>
      <c r="O6" s="84"/>
      <c r="P6" s="96">
        <v>38168</v>
      </c>
      <c r="Q6" s="95">
        <v>37986</v>
      </c>
      <c r="R6" s="87"/>
    </row>
    <row r="7" spans="1:18" ht="12">
      <c r="A7" s="70"/>
      <c r="B7" s="85"/>
      <c r="C7" s="85"/>
      <c r="D7" s="85"/>
      <c r="E7" s="85"/>
      <c r="F7" s="85"/>
      <c r="G7" s="101"/>
      <c r="H7" s="85"/>
      <c r="I7" s="88"/>
      <c r="J7" s="70"/>
      <c r="K7" s="94"/>
      <c r="L7" s="85"/>
      <c r="M7" s="70"/>
      <c r="N7" s="85"/>
      <c r="O7" s="85"/>
      <c r="P7" s="97"/>
      <c r="Q7" s="85"/>
      <c r="R7" s="88"/>
    </row>
    <row r="8" spans="1:18" ht="12">
      <c r="A8" s="6"/>
      <c r="B8" s="6"/>
      <c r="C8" s="6"/>
      <c r="D8" s="3"/>
      <c r="E8" s="3"/>
      <c r="F8" s="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">
      <c r="A9" s="10" t="s">
        <v>5</v>
      </c>
      <c r="B9" s="11"/>
      <c r="C9" s="11"/>
      <c r="D9" s="12"/>
      <c r="E9" s="12"/>
      <c r="F9" s="12"/>
      <c r="G9" s="11"/>
      <c r="H9" s="11"/>
      <c r="I9" s="11"/>
      <c r="J9" s="10" t="s">
        <v>5</v>
      </c>
      <c r="K9" s="11"/>
      <c r="L9" s="11"/>
      <c r="M9" s="11"/>
      <c r="N9" s="11"/>
      <c r="O9" s="11"/>
      <c r="P9" s="11"/>
      <c r="Q9" s="11"/>
      <c r="R9" s="11"/>
    </row>
    <row r="10" spans="1:18" ht="12">
      <c r="A10" s="6"/>
      <c r="B10" s="8"/>
      <c r="C10" s="6"/>
      <c r="D10" s="3"/>
      <c r="E10" s="3"/>
      <c r="F10" s="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">
      <c r="A11" s="13">
        <v>1</v>
      </c>
      <c r="B11" s="14" t="s">
        <v>6</v>
      </c>
      <c r="C11" s="39">
        <v>55484</v>
      </c>
      <c r="D11" s="39">
        <v>7477</v>
      </c>
      <c r="E11" s="39">
        <v>6217</v>
      </c>
      <c r="F11" s="39">
        <v>56744</v>
      </c>
      <c r="G11" s="15">
        <v>102.3</v>
      </c>
      <c r="H11" s="43">
        <v>6901</v>
      </c>
      <c r="I11" s="43">
        <v>6639</v>
      </c>
      <c r="J11" s="39">
        <v>57006</v>
      </c>
      <c r="K11" s="15">
        <v>100.5</v>
      </c>
      <c r="L11" s="15">
        <v>102.7</v>
      </c>
      <c r="M11" s="2">
        <v>8204</v>
      </c>
      <c r="N11" s="2">
        <v>7191</v>
      </c>
      <c r="O11" s="2">
        <f>SUM(J11,M11,-N11)</f>
        <v>58019</v>
      </c>
      <c r="P11" s="16">
        <f>ROUND((O11*100/J11),1)</f>
        <v>101.8</v>
      </c>
      <c r="Q11" s="15">
        <f>ROUND((O11*100/C11),1)</f>
        <v>104.6</v>
      </c>
      <c r="R11" s="17">
        <v>1</v>
      </c>
    </row>
    <row r="12" spans="1:18" ht="12">
      <c r="A12" s="18"/>
      <c r="B12" s="9" t="s">
        <v>7</v>
      </c>
      <c r="C12" s="40"/>
      <c r="D12" s="40"/>
      <c r="E12" s="40"/>
      <c r="F12" s="39"/>
      <c r="G12" s="15"/>
      <c r="H12" s="44"/>
      <c r="I12" s="44"/>
      <c r="J12" s="43">
        <v>0</v>
      </c>
      <c r="K12" s="15"/>
      <c r="L12" s="15"/>
      <c r="M12" s="3"/>
      <c r="N12" s="3"/>
      <c r="O12" s="3"/>
      <c r="P12" s="16"/>
      <c r="Q12" s="15"/>
      <c r="R12" s="19"/>
    </row>
    <row r="13" spans="1:18" ht="12">
      <c r="A13" s="18"/>
      <c r="B13" s="9"/>
      <c r="C13" s="40"/>
      <c r="D13" s="40"/>
      <c r="E13" s="40"/>
      <c r="F13" s="40"/>
      <c r="G13" s="15"/>
      <c r="H13" s="44"/>
      <c r="I13" s="38"/>
      <c r="J13" s="38"/>
      <c r="K13" s="15"/>
      <c r="L13" s="15"/>
      <c r="M13" s="3"/>
      <c r="N13" s="3"/>
      <c r="O13" s="2">
        <f aca="true" t="shared" si="0" ref="O13:O28">SUM(J13,M13,-N13)</f>
        <v>0</v>
      </c>
      <c r="P13" s="16"/>
      <c r="Q13" s="15"/>
      <c r="R13" s="19"/>
    </row>
    <row r="14" spans="1:18" ht="12">
      <c r="A14" s="18">
        <v>2</v>
      </c>
      <c r="B14" s="9" t="s">
        <v>8</v>
      </c>
      <c r="C14" s="40">
        <v>25183</v>
      </c>
      <c r="D14" s="40">
        <v>3773</v>
      </c>
      <c r="E14" s="40">
        <v>3009</v>
      </c>
      <c r="F14" s="40">
        <v>25947</v>
      </c>
      <c r="G14" s="20">
        <v>103</v>
      </c>
      <c r="H14" s="44">
        <v>3477</v>
      </c>
      <c r="I14" s="44">
        <v>3323</v>
      </c>
      <c r="J14" s="40">
        <v>26101</v>
      </c>
      <c r="K14" s="20">
        <v>100.6</v>
      </c>
      <c r="L14" s="20">
        <v>103.6</v>
      </c>
      <c r="M14" s="3">
        <v>3936</v>
      </c>
      <c r="N14" s="3">
        <v>3496</v>
      </c>
      <c r="O14" s="21">
        <f t="shared" si="0"/>
        <v>26541</v>
      </c>
      <c r="P14" s="68">
        <f aca="true" t="shared" si="1" ref="P14:P32">ROUND((O14*100/J14),1)</f>
        <v>101.7</v>
      </c>
      <c r="Q14" s="68">
        <f aca="true" t="shared" si="2" ref="Q14:Q32">ROUND((O14*100/C14),1)</f>
        <v>105.4</v>
      </c>
      <c r="R14" s="19">
        <v>2</v>
      </c>
    </row>
    <row r="15" spans="1:18" ht="12">
      <c r="A15" s="18">
        <v>3</v>
      </c>
      <c r="B15" s="9" t="s">
        <v>9</v>
      </c>
      <c r="C15" s="40">
        <v>30301</v>
      </c>
      <c r="D15" s="40">
        <v>3704</v>
      </c>
      <c r="E15" s="40">
        <v>3208</v>
      </c>
      <c r="F15" s="40">
        <v>30797</v>
      </c>
      <c r="G15" s="20">
        <v>101.6</v>
      </c>
      <c r="H15" s="44">
        <v>3424</v>
      </c>
      <c r="I15" s="44">
        <v>3316</v>
      </c>
      <c r="J15" s="40">
        <v>30905</v>
      </c>
      <c r="K15" s="20">
        <v>100.4</v>
      </c>
      <c r="L15" s="20">
        <v>102</v>
      </c>
      <c r="M15" s="3">
        <v>4268</v>
      </c>
      <c r="N15" s="3">
        <v>3695</v>
      </c>
      <c r="O15" s="21">
        <f t="shared" si="0"/>
        <v>31478</v>
      </c>
      <c r="P15" s="68">
        <f t="shared" si="1"/>
        <v>101.9</v>
      </c>
      <c r="Q15" s="68">
        <f t="shared" si="2"/>
        <v>103.9</v>
      </c>
      <c r="R15" s="19">
        <v>3</v>
      </c>
    </row>
    <row r="16" spans="1:18" ht="12">
      <c r="A16" s="18"/>
      <c r="B16" s="9"/>
      <c r="C16" s="40"/>
      <c r="D16" s="40"/>
      <c r="E16" s="40"/>
      <c r="F16" s="40"/>
      <c r="G16" s="20"/>
      <c r="H16" s="44"/>
      <c r="I16" s="44"/>
      <c r="J16" s="40">
        <v>0</v>
      </c>
      <c r="K16" s="20"/>
      <c r="L16" s="20"/>
      <c r="M16" s="3"/>
      <c r="N16" s="3"/>
      <c r="O16" s="21">
        <f t="shared" si="0"/>
        <v>0</v>
      </c>
      <c r="P16" s="68"/>
      <c r="Q16" s="68"/>
      <c r="R16" s="19"/>
    </row>
    <row r="17" spans="1:18" ht="12">
      <c r="A17" s="18">
        <v>4</v>
      </c>
      <c r="B17" s="9" t="s">
        <v>10</v>
      </c>
      <c r="C17" s="40">
        <v>12850</v>
      </c>
      <c r="D17" s="40">
        <v>1211</v>
      </c>
      <c r="E17" s="40">
        <v>1159</v>
      </c>
      <c r="F17" s="40">
        <v>12902</v>
      </c>
      <c r="G17" s="20">
        <v>100.4</v>
      </c>
      <c r="H17" s="44">
        <v>1160</v>
      </c>
      <c r="I17" s="44">
        <v>1228</v>
      </c>
      <c r="J17" s="40">
        <v>12834</v>
      </c>
      <c r="K17" s="20">
        <v>99.5</v>
      </c>
      <c r="L17" s="20">
        <v>99.9</v>
      </c>
      <c r="M17" s="3">
        <v>1284</v>
      </c>
      <c r="N17" s="3">
        <v>1303</v>
      </c>
      <c r="O17" s="21">
        <f t="shared" si="0"/>
        <v>12815</v>
      </c>
      <c r="P17" s="68">
        <f t="shared" si="1"/>
        <v>99.9</v>
      </c>
      <c r="Q17" s="68">
        <f t="shared" si="2"/>
        <v>99.7</v>
      </c>
      <c r="R17" s="19">
        <v>4</v>
      </c>
    </row>
    <row r="18" spans="1:18" ht="12">
      <c r="A18" s="18">
        <v>5</v>
      </c>
      <c r="B18" s="9" t="s">
        <v>11</v>
      </c>
      <c r="C18" s="40">
        <v>3189</v>
      </c>
      <c r="D18" s="40">
        <v>333</v>
      </c>
      <c r="E18" s="40">
        <v>299</v>
      </c>
      <c r="F18" s="40">
        <v>3223</v>
      </c>
      <c r="G18" s="20">
        <v>101.1</v>
      </c>
      <c r="H18" s="44">
        <v>320</v>
      </c>
      <c r="I18" s="44">
        <v>361</v>
      </c>
      <c r="J18" s="40">
        <v>3182</v>
      </c>
      <c r="K18" s="20">
        <v>98.7</v>
      </c>
      <c r="L18" s="20">
        <v>99.8</v>
      </c>
      <c r="M18" s="3">
        <v>319</v>
      </c>
      <c r="N18" s="3">
        <v>352</v>
      </c>
      <c r="O18" s="21">
        <f t="shared" si="0"/>
        <v>3149</v>
      </c>
      <c r="P18" s="68">
        <f t="shared" si="1"/>
        <v>99</v>
      </c>
      <c r="Q18" s="68">
        <f t="shared" si="2"/>
        <v>98.7</v>
      </c>
      <c r="R18" s="19">
        <v>5</v>
      </c>
    </row>
    <row r="19" spans="1:18" ht="12">
      <c r="A19" s="18">
        <v>6</v>
      </c>
      <c r="B19" s="9" t="s">
        <v>12</v>
      </c>
      <c r="C19" s="40">
        <v>3557</v>
      </c>
      <c r="D19" s="40">
        <v>394</v>
      </c>
      <c r="E19" s="40">
        <v>298</v>
      </c>
      <c r="F19" s="40">
        <v>3653</v>
      </c>
      <c r="G19" s="20">
        <v>102.7</v>
      </c>
      <c r="H19" s="44">
        <v>294</v>
      </c>
      <c r="I19" s="44">
        <v>334</v>
      </c>
      <c r="J19" s="40">
        <v>3613</v>
      </c>
      <c r="K19" s="20">
        <v>98.9</v>
      </c>
      <c r="L19" s="20">
        <v>101.6</v>
      </c>
      <c r="M19" s="3">
        <v>354</v>
      </c>
      <c r="N19" s="3">
        <v>344</v>
      </c>
      <c r="O19" s="21">
        <f t="shared" si="0"/>
        <v>3623</v>
      </c>
      <c r="P19" s="68">
        <f t="shared" si="1"/>
        <v>100.3</v>
      </c>
      <c r="Q19" s="68">
        <f t="shared" si="2"/>
        <v>101.9</v>
      </c>
      <c r="R19" s="19">
        <v>6</v>
      </c>
    </row>
    <row r="20" spans="1:18" ht="12">
      <c r="A20" s="18">
        <v>7</v>
      </c>
      <c r="B20" s="9" t="s">
        <v>13</v>
      </c>
      <c r="C20" s="40">
        <v>2708</v>
      </c>
      <c r="D20" s="40">
        <v>322</v>
      </c>
      <c r="E20" s="40">
        <v>278</v>
      </c>
      <c r="F20" s="40">
        <v>2752</v>
      </c>
      <c r="G20" s="20">
        <v>101.6</v>
      </c>
      <c r="H20" s="44">
        <v>252</v>
      </c>
      <c r="I20" s="44">
        <v>302</v>
      </c>
      <c r="J20" s="40">
        <v>2702</v>
      </c>
      <c r="K20" s="20">
        <v>98.2</v>
      </c>
      <c r="L20" s="20">
        <v>99.8</v>
      </c>
      <c r="M20" s="3">
        <v>311</v>
      </c>
      <c r="N20" s="3">
        <v>342</v>
      </c>
      <c r="O20" s="21">
        <f t="shared" si="0"/>
        <v>2671</v>
      </c>
      <c r="P20" s="68">
        <f t="shared" si="1"/>
        <v>98.9</v>
      </c>
      <c r="Q20" s="68">
        <f t="shared" si="2"/>
        <v>98.6</v>
      </c>
      <c r="R20" s="19">
        <v>7</v>
      </c>
    </row>
    <row r="21" spans="1:18" ht="12">
      <c r="A21" s="18">
        <v>8</v>
      </c>
      <c r="B21" s="9" t="s">
        <v>14</v>
      </c>
      <c r="C21" s="40">
        <v>3091</v>
      </c>
      <c r="D21" s="40">
        <v>809</v>
      </c>
      <c r="E21" s="40">
        <v>443</v>
      </c>
      <c r="F21" s="40">
        <v>3457</v>
      </c>
      <c r="G21" s="20">
        <v>111.8</v>
      </c>
      <c r="H21" s="44">
        <v>732</v>
      </c>
      <c r="I21" s="44">
        <v>353</v>
      </c>
      <c r="J21" s="40">
        <v>3836</v>
      </c>
      <c r="K21" s="20">
        <v>111</v>
      </c>
      <c r="L21" s="20">
        <v>124.1</v>
      </c>
      <c r="M21" s="3">
        <v>1221</v>
      </c>
      <c r="N21" s="3">
        <v>687</v>
      </c>
      <c r="O21" s="21">
        <f t="shared" si="0"/>
        <v>4370</v>
      </c>
      <c r="P21" s="68">
        <f t="shared" si="1"/>
        <v>113.9</v>
      </c>
      <c r="Q21" s="68">
        <f t="shared" si="2"/>
        <v>141.4</v>
      </c>
      <c r="R21" s="19">
        <v>8</v>
      </c>
    </row>
    <row r="22" spans="1:18" ht="12">
      <c r="A22" s="18">
        <v>9</v>
      </c>
      <c r="B22" s="9" t="s">
        <v>15</v>
      </c>
      <c r="C22" s="40">
        <v>6187</v>
      </c>
      <c r="D22" s="40">
        <v>1201</v>
      </c>
      <c r="E22" s="40">
        <v>846</v>
      </c>
      <c r="F22" s="40">
        <v>6542</v>
      </c>
      <c r="G22" s="20">
        <v>105.7</v>
      </c>
      <c r="H22" s="44">
        <v>1031</v>
      </c>
      <c r="I22" s="44">
        <v>780</v>
      </c>
      <c r="J22" s="40">
        <v>6793</v>
      </c>
      <c r="K22" s="20">
        <v>103.8</v>
      </c>
      <c r="L22" s="20">
        <v>109.8</v>
      </c>
      <c r="M22" s="3">
        <v>1371</v>
      </c>
      <c r="N22" s="3">
        <v>1059</v>
      </c>
      <c r="O22" s="21">
        <f t="shared" si="0"/>
        <v>7105</v>
      </c>
      <c r="P22" s="68">
        <f t="shared" si="1"/>
        <v>104.6</v>
      </c>
      <c r="Q22" s="68">
        <f t="shared" si="2"/>
        <v>114.8</v>
      </c>
      <c r="R22" s="19">
        <v>9</v>
      </c>
    </row>
    <row r="23" spans="1:18" ht="12">
      <c r="A23" s="18">
        <v>10</v>
      </c>
      <c r="B23" s="9" t="s">
        <v>16</v>
      </c>
      <c r="C23" s="40">
        <v>5802</v>
      </c>
      <c r="D23" s="40">
        <v>840</v>
      </c>
      <c r="E23" s="40">
        <v>785</v>
      </c>
      <c r="F23" s="40">
        <v>5857</v>
      </c>
      <c r="G23" s="20">
        <v>100.9</v>
      </c>
      <c r="H23" s="44">
        <v>876</v>
      </c>
      <c r="I23" s="44">
        <v>877</v>
      </c>
      <c r="J23" s="40">
        <v>5856</v>
      </c>
      <c r="K23" s="20">
        <v>100</v>
      </c>
      <c r="L23" s="20">
        <v>100.9</v>
      </c>
      <c r="M23" s="3">
        <v>943</v>
      </c>
      <c r="N23" s="3">
        <v>833</v>
      </c>
      <c r="O23" s="21">
        <f t="shared" si="0"/>
        <v>5966</v>
      </c>
      <c r="P23" s="68">
        <f t="shared" si="1"/>
        <v>101.9</v>
      </c>
      <c r="Q23" s="68">
        <f t="shared" si="2"/>
        <v>102.8</v>
      </c>
      <c r="R23" s="19">
        <v>10</v>
      </c>
    </row>
    <row r="24" spans="1:18" ht="12">
      <c r="A24" s="18">
        <v>11</v>
      </c>
      <c r="B24" s="9" t="s">
        <v>17</v>
      </c>
      <c r="C24" s="40">
        <v>7683</v>
      </c>
      <c r="D24" s="40">
        <v>1093</v>
      </c>
      <c r="E24" s="40">
        <v>939</v>
      </c>
      <c r="F24" s="40">
        <v>7837</v>
      </c>
      <c r="G24" s="20">
        <v>102</v>
      </c>
      <c r="H24" s="44">
        <v>989</v>
      </c>
      <c r="I24" s="44">
        <v>1125</v>
      </c>
      <c r="J24" s="40">
        <v>7701</v>
      </c>
      <c r="K24" s="20">
        <v>98.3</v>
      </c>
      <c r="L24" s="20">
        <v>100.2</v>
      </c>
      <c r="M24" s="3">
        <v>1116</v>
      </c>
      <c r="N24" s="3">
        <v>1037</v>
      </c>
      <c r="O24" s="21">
        <f t="shared" si="0"/>
        <v>7780</v>
      </c>
      <c r="P24" s="68">
        <f t="shared" si="1"/>
        <v>101</v>
      </c>
      <c r="Q24" s="68">
        <f t="shared" si="2"/>
        <v>101.3</v>
      </c>
      <c r="R24" s="19">
        <v>11</v>
      </c>
    </row>
    <row r="25" spans="1:18" ht="12">
      <c r="A25" s="18">
        <v>12</v>
      </c>
      <c r="B25" s="9" t="s">
        <v>18</v>
      </c>
      <c r="C25" s="40">
        <v>5801</v>
      </c>
      <c r="D25" s="40">
        <v>774</v>
      </c>
      <c r="E25" s="40">
        <v>671</v>
      </c>
      <c r="F25" s="40">
        <v>5904</v>
      </c>
      <c r="G25" s="20">
        <v>101.8</v>
      </c>
      <c r="H25" s="44">
        <v>759</v>
      </c>
      <c r="I25" s="44">
        <v>764</v>
      </c>
      <c r="J25" s="40">
        <v>5899</v>
      </c>
      <c r="K25" s="20">
        <v>99.9</v>
      </c>
      <c r="L25" s="20">
        <v>101.7</v>
      </c>
      <c r="M25" s="3">
        <v>794</v>
      </c>
      <c r="N25" s="3">
        <v>728</v>
      </c>
      <c r="O25" s="21">
        <f t="shared" si="0"/>
        <v>5965</v>
      </c>
      <c r="P25" s="68">
        <f t="shared" si="1"/>
        <v>101.1</v>
      </c>
      <c r="Q25" s="68">
        <f t="shared" si="2"/>
        <v>102.8</v>
      </c>
      <c r="R25" s="19">
        <v>12</v>
      </c>
    </row>
    <row r="26" spans="1:18" ht="12">
      <c r="A26" s="18">
        <v>13</v>
      </c>
      <c r="B26" s="9" t="s">
        <v>19</v>
      </c>
      <c r="C26" s="40">
        <v>3269</v>
      </c>
      <c r="D26" s="40">
        <v>407</v>
      </c>
      <c r="E26" s="40">
        <v>355</v>
      </c>
      <c r="F26" s="40">
        <v>3321</v>
      </c>
      <c r="G26" s="20">
        <v>101.6</v>
      </c>
      <c r="H26" s="44">
        <v>386</v>
      </c>
      <c r="I26" s="44">
        <v>384</v>
      </c>
      <c r="J26" s="40">
        <v>3323</v>
      </c>
      <c r="K26" s="20">
        <v>100.1</v>
      </c>
      <c r="L26" s="20">
        <v>101.7</v>
      </c>
      <c r="M26" s="3">
        <v>385</v>
      </c>
      <c r="N26" s="3">
        <v>357</v>
      </c>
      <c r="O26" s="21">
        <f t="shared" si="0"/>
        <v>3351</v>
      </c>
      <c r="P26" s="68">
        <f t="shared" si="1"/>
        <v>100.8</v>
      </c>
      <c r="Q26" s="68">
        <f t="shared" si="2"/>
        <v>102.5</v>
      </c>
      <c r="R26" s="19">
        <v>13</v>
      </c>
    </row>
    <row r="27" spans="1:18" ht="12">
      <c r="A27" s="18">
        <v>14</v>
      </c>
      <c r="B27" s="9" t="s">
        <v>20</v>
      </c>
      <c r="C27" s="40">
        <v>872</v>
      </c>
      <c r="D27" s="40">
        <v>58</v>
      </c>
      <c r="E27" s="40">
        <v>65</v>
      </c>
      <c r="F27" s="40">
        <v>865</v>
      </c>
      <c r="G27" s="20">
        <v>99.2</v>
      </c>
      <c r="H27" s="44">
        <v>59</v>
      </c>
      <c r="I27" s="44">
        <v>62</v>
      </c>
      <c r="J27" s="40">
        <v>862</v>
      </c>
      <c r="K27" s="20">
        <v>99.7</v>
      </c>
      <c r="L27" s="20">
        <v>98.9</v>
      </c>
      <c r="M27" s="3">
        <v>73</v>
      </c>
      <c r="N27" s="3">
        <v>73</v>
      </c>
      <c r="O27" s="21">
        <f t="shared" si="0"/>
        <v>862</v>
      </c>
      <c r="P27" s="68">
        <f t="shared" si="1"/>
        <v>100</v>
      </c>
      <c r="Q27" s="68">
        <f t="shared" si="2"/>
        <v>98.9</v>
      </c>
      <c r="R27" s="19">
        <v>14</v>
      </c>
    </row>
    <row r="28" spans="1:18" ht="12">
      <c r="A28" s="18">
        <v>15</v>
      </c>
      <c r="B28" s="9" t="s">
        <v>21</v>
      </c>
      <c r="C28" s="40">
        <v>475</v>
      </c>
      <c r="D28" s="40">
        <v>35</v>
      </c>
      <c r="E28" s="40">
        <v>79</v>
      </c>
      <c r="F28" s="40">
        <v>431</v>
      </c>
      <c r="G28" s="20">
        <v>90.7</v>
      </c>
      <c r="H28" s="44">
        <v>43</v>
      </c>
      <c r="I28" s="44">
        <v>69</v>
      </c>
      <c r="J28" s="40">
        <v>405</v>
      </c>
      <c r="K28" s="20">
        <v>94</v>
      </c>
      <c r="L28" s="20">
        <v>85.3</v>
      </c>
      <c r="M28" s="3">
        <v>33</v>
      </c>
      <c r="N28" s="3">
        <v>76</v>
      </c>
      <c r="O28" s="21">
        <f t="shared" si="0"/>
        <v>362</v>
      </c>
      <c r="P28" s="68">
        <f t="shared" si="1"/>
        <v>89.4</v>
      </c>
      <c r="Q28" s="68">
        <f t="shared" si="2"/>
        <v>76.2</v>
      </c>
      <c r="R28" s="19">
        <v>15</v>
      </c>
    </row>
    <row r="29" spans="1:18" ht="12">
      <c r="A29" s="18"/>
      <c r="B29" s="9"/>
      <c r="C29" s="40"/>
      <c r="D29" s="40"/>
      <c r="E29" s="40"/>
      <c r="F29" s="40"/>
      <c r="G29" s="20"/>
      <c r="H29" s="3"/>
      <c r="I29" s="3"/>
      <c r="J29" s="3"/>
      <c r="K29" s="20"/>
      <c r="L29" s="20"/>
      <c r="M29" s="3"/>
      <c r="N29" s="3"/>
      <c r="O29" s="21"/>
      <c r="P29" s="68"/>
      <c r="Q29" s="68"/>
      <c r="R29" s="19"/>
    </row>
    <row r="30" spans="1:18" ht="12">
      <c r="A30" s="18"/>
      <c r="B30" s="9" t="s">
        <v>65</v>
      </c>
      <c r="C30" s="38"/>
      <c r="D30" s="38"/>
      <c r="E30" s="38"/>
      <c r="F30" s="38"/>
      <c r="G30" s="15"/>
      <c r="H30" s="3"/>
      <c r="I30" s="6"/>
      <c r="J30" s="22"/>
      <c r="K30" s="20"/>
      <c r="L30" s="20"/>
      <c r="M30" s="3"/>
      <c r="N30" s="3"/>
      <c r="O30" s="3"/>
      <c r="P30" s="68"/>
      <c r="Q30" s="68"/>
      <c r="R30" s="19"/>
    </row>
    <row r="31" spans="1:18" ht="12">
      <c r="A31" s="18">
        <v>16</v>
      </c>
      <c r="B31" s="9" t="s">
        <v>22</v>
      </c>
      <c r="C31" s="38"/>
      <c r="D31" s="38"/>
      <c r="E31" s="38"/>
      <c r="F31" s="38"/>
      <c r="G31" s="15"/>
      <c r="H31" s="3"/>
      <c r="I31" s="6"/>
      <c r="J31" s="22"/>
      <c r="K31" s="23"/>
      <c r="L31" s="20"/>
      <c r="M31" s="6"/>
      <c r="N31" s="6"/>
      <c r="O31" s="22"/>
      <c r="P31" s="68"/>
      <c r="Q31" s="68"/>
      <c r="R31" s="19"/>
    </row>
    <row r="32" spans="1:18" ht="12">
      <c r="A32" s="18"/>
      <c r="B32" s="9" t="s">
        <v>23</v>
      </c>
      <c r="C32" s="41">
        <v>23.6</v>
      </c>
      <c r="D32" s="41">
        <v>24.5</v>
      </c>
      <c r="E32" s="41">
        <v>25</v>
      </c>
      <c r="F32" s="42" t="s">
        <v>124</v>
      </c>
      <c r="G32" s="20">
        <v>99.6</v>
      </c>
      <c r="H32" s="34">
        <v>24.8</v>
      </c>
      <c r="I32" s="34">
        <v>25.3</v>
      </c>
      <c r="J32" s="20">
        <v>23.5</v>
      </c>
      <c r="K32" s="20">
        <v>100</v>
      </c>
      <c r="L32" s="20">
        <v>99.6</v>
      </c>
      <c r="M32" s="20">
        <v>24.2</v>
      </c>
      <c r="N32" s="20">
        <v>24.4</v>
      </c>
      <c r="O32" s="20">
        <v>23.5</v>
      </c>
      <c r="P32" s="68">
        <f t="shared" si="1"/>
        <v>100</v>
      </c>
      <c r="Q32" s="68">
        <f t="shared" si="2"/>
        <v>99.6</v>
      </c>
      <c r="R32" s="19">
        <v>16</v>
      </c>
    </row>
    <row r="33" spans="1:18" ht="12">
      <c r="A33" s="22"/>
      <c r="B33" s="6"/>
      <c r="C33" s="20"/>
      <c r="D33" s="20"/>
      <c r="E33" s="20"/>
      <c r="F33" s="20"/>
      <c r="G33" s="6"/>
      <c r="H33" s="6"/>
      <c r="I33" s="6"/>
      <c r="J33" s="22"/>
      <c r="K33" s="6"/>
      <c r="L33" s="6"/>
      <c r="M33" s="6"/>
      <c r="N33" s="6"/>
      <c r="O33" s="6"/>
      <c r="P33" s="6"/>
      <c r="Q33" s="6"/>
      <c r="R33" s="22"/>
    </row>
    <row r="34" spans="1:18" ht="12">
      <c r="A34" s="106" t="s">
        <v>24</v>
      </c>
      <c r="B34" s="106"/>
      <c r="C34" s="106"/>
      <c r="D34" s="106"/>
      <c r="E34" s="106"/>
      <c r="F34" s="106"/>
      <c r="G34" s="106"/>
      <c r="H34" s="106"/>
      <c r="I34" s="106"/>
      <c r="J34" s="107" t="s">
        <v>24</v>
      </c>
      <c r="K34" s="107"/>
      <c r="L34" s="107"/>
      <c r="M34" s="107"/>
      <c r="N34" s="107"/>
      <c r="O34" s="107"/>
      <c r="P34" s="107"/>
      <c r="Q34" s="107"/>
      <c r="R34" s="107"/>
    </row>
    <row r="35" spans="1:18" ht="12">
      <c r="A35" s="22"/>
      <c r="B35" s="6"/>
      <c r="C35" s="11"/>
      <c r="D35" s="12"/>
      <c r="E35" s="12"/>
      <c r="F35" s="12"/>
      <c r="G35" s="6"/>
      <c r="H35" s="6"/>
      <c r="I35" s="6"/>
      <c r="J35" s="22"/>
      <c r="K35" s="6"/>
      <c r="L35" s="6"/>
      <c r="M35" s="6"/>
      <c r="N35" s="6"/>
      <c r="O35" s="6"/>
      <c r="P35" s="6"/>
      <c r="Q35" s="6"/>
      <c r="R35" s="22"/>
    </row>
    <row r="36" spans="1:18" ht="12">
      <c r="A36" s="13">
        <v>17</v>
      </c>
      <c r="B36" s="14" t="s">
        <v>24</v>
      </c>
      <c r="C36" s="6"/>
      <c r="D36" s="3"/>
      <c r="E36" s="3"/>
      <c r="F36" s="3"/>
      <c r="G36" s="6"/>
      <c r="H36" s="6"/>
      <c r="I36" s="6"/>
      <c r="J36" s="22"/>
      <c r="K36" s="6"/>
      <c r="L36" s="6"/>
      <c r="M36" s="6"/>
      <c r="N36" s="6"/>
      <c r="O36" s="6"/>
      <c r="P36" s="6"/>
      <c r="Q36" s="6"/>
      <c r="R36" s="19"/>
    </row>
    <row r="37" spans="1:18" ht="12">
      <c r="A37" s="18"/>
      <c r="B37" s="14" t="s">
        <v>86</v>
      </c>
      <c r="C37" s="39">
        <v>27288</v>
      </c>
      <c r="D37" s="39">
        <v>4436</v>
      </c>
      <c r="E37" s="39">
        <v>3435</v>
      </c>
      <c r="F37" s="39">
        <v>28289</v>
      </c>
      <c r="G37" s="24">
        <v>103.7</v>
      </c>
      <c r="H37" s="43">
        <v>4095</v>
      </c>
      <c r="I37" s="43">
        <v>3603</v>
      </c>
      <c r="J37" s="39">
        <v>28781</v>
      </c>
      <c r="K37" s="15">
        <v>101.7</v>
      </c>
      <c r="L37" s="15">
        <v>105.5</v>
      </c>
      <c r="M37" s="2">
        <v>5135</v>
      </c>
      <c r="N37" s="2">
        <v>4019</v>
      </c>
      <c r="O37" s="25">
        <f>SUM(J37,M37,-N37)</f>
        <v>29897</v>
      </c>
      <c r="P37" s="24">
        <f>ROUND((O37*100/J37),1)</f>
        <v>103.9</v>
      </c>
      <c r="Q37" s="24">
        <f>ROUND((O37*100/C37),1)</f>
        <v>109.6</v>
      </c>
      <c r="R37" s="17">
        <v>17</v>
      </c>
    </row>
    <row r="38" spans="1:18" ht="12">
      <c r="A38" s="18"/>
      <c r="B38" s="9"/>
      <c r="C38" s="40"/>
      <c r="D38" s="40"/>
      <c r="E38" s="40"/>
      <c r="F38" s="39"/>
      <c r="G38" s="24"/>
      <c r="H38" s="44"/>
      <c r="I38" s="40"/>
      <c r="J38" s="43">
        <v>0</v>
      </c>
      <c r="K38" s="15"/>
      <c r="L38" s="15"/>
      <c r="M38" s="3"/>
      <c r="N38" s="3"/>
      <c r="O38" s="25">
        <f aca="true" t="shared" si="3" ref="O38:O53">SUM(J38,M38,-N38)</f>
        <v>0</v>
      </c>
      <c r="P38" s="24"/>
      <c r="Q38" s="24"/>
      <c r="R38" s="19"/>
    </row>
    <row r="39" spans="1:18" ht="12">
      <c r="A39" s="18"/>
      <c r="B39" s="9" t="s">
        <v>25</v>
      </c>
      <c r="C39" s="40"/>
      <c r="D39" s="40"/>
      <c r="E39" s="40"/>
      <c r="F39" s="39"/>
      <c r="G39" s="24"/>
      <c r="H39" s="44"/>
      <c r="I39" s="40"/>
      <c r="J39" s="43">
        <v>0</v>
      </c>
      <c r="K39" s="15"/>
      <c r="L39" s="15"/>
      <c r="M39" s="3"/>
      <c r="N39" s="3"/>
      <c r="O39" s="25">
        <f t="shared" si="3"/>
        <v>0</v>
      </c>
      <c r="P39" s="24"/>
      <c r="Q39" s="24"/>
      <c r="R39" s="19"/>
    </row>
    <row r="40" spans="1:18" ht="12">
      <c r="A40" s="18">
        <v>18</v>
      </c>
      <c r="B40" s="9" t="s">
        <v>26</v>
      </c>
      <c r="C40" s="40"/>
      <c r="D40" s="40"/>
      <c r="E40" s="40"/>
      <c r="F40" s="39"/>
      <c r="G40" s="24"/>
      <c r="H40" s="44"/>
      <c r="I40" s="44"/>
      <c r="J40" s="44">
        <v>0</v>
      </c>
      <c r="K40" s="15"/>
      <c r="L40" s="15"/>
      <c r="M40" s="3"/>
      <c r="N40" s="3"/>
      <c r="O40" s="25">
        <f t="shared" si="3"/>
        <v>0</v>
      </c>
      <c r="P40" s="24"/>
      <c r="Q40" s="24"/>
      <c r="R40" s="19"/>
    </row>
    <row r="41" spans="1:18" ht="12">
      <c r="A41" s="18"/>
      <c r="B41" s="9" t="s">
        <v>27</v>
      </c>
      <c r="C41" s="40">
        <v>13641</v>
      </c>
      <c r="D41" s="40">
        <v>2977</v>
      </c>
      <c r="E41" s="40">
        <v>2126</v>
      </c>
      <c r="F41" s="40">
        <v>14492</v>
      </c>
      <c r="G41" s="26">
        <v>106.2</v>
      </c>
      <c r="H41" s="44">
        <v>2703</v>
      </c>
      <c r="I41" s="44">
        <v>2200</v>
      </c>
      <c r="J41" s="40">
        <v>14995</v>
      </c>
      <c r="K41" s="20">
        <v>103.5</v>
      </c>
      <c r="L41" s="20">
        <v>109.9</v>
      </c>
      <c r="M41" s="3">
        <v>3590</v>
      </c>
      <c r="N41" s="3">
        <v>2510</v>
      </c>
      <c r="O41" s="37">
        <f t="shared" si="3"/>
        <v>16075</v>
      </c>
      <c r="P41" s="69">
        <f>ROUND((O41*100/J41),1)</f>
        <v>107.2</v>
      </c>
      <c r="Q41" s="69">
        <f>ROUND((O41*100/C41),1)</f>
        <v>117.8</v>
      </c>
      <c r="R41" s="19">
        <v>18</v>
      </c>
    </row>
    <row r="42" spans="1:18" ht="12">
      <c r="A42" s="18"/>
      <c r="B42" s="9"/>
      <c r="C42" s="40"/>
      <c r="D42" s="40"/>
      <c r="E42" s="40"/>
      <c r="F42" s="40"/>
      <c r="G42" s="26"/>
      <c r="H42" s="44"/>
      <c r="I42" s="44"/>
      <c r="J42" s="40">
        <v>0</v>
      </c>
      <c r="K42" s="20"/>
      <c r="L42" s="20"/>
      <c r="M42" s="3"/>
      <c r="N42" s="3"/>
      <c r="O42" s="37">
        <f t="shared" si="3"/>
        <v>0</v>
      </c>
      <c r="P42" s="69"/>
      <c r="Q42" s="69"/>
      <c r="R42" s="19"/>
    </row>
    <row r="43" spans="1:18" ht="12">
      <c r="A43" s="18">
        <v>19</v>
      </c>
      <c r="B43" s="9" t="s">
        <v>28</v>
      </c>
      <c r="C43" s="40"/>
      <c r="D43" s="40"/>
      <c r="E43" s="40"/>
      <c r="F43" s="40"/>
      <c r="G43" s="26"/>
      <c r="H43" s="44"/>
      <c r="I43" s="44"/>
      <c r="J43" s="40">
        <v>0</v>
      </c>
      <c r="K43" s="20"/>
      <c r="L43" s="20"/>
      <c r="M43" s="3"/>
      <c r="N43" s="3"/>
      <c r="O43" s="37">
        <f t="shared" si="3"/>
        <v>0</v>
      </c>
      <c r="P43" s="69"/>
      <c r="Q43" s="69"/>
      <c r="R43" s="19"/>
    </row>
    <row r="44" spans="1:18" ht="12">
      <c r="A44" s="18"/>
      <c r="B44" s="9" t="s">
        <v>27</v>
      </c>
      <c r="C44" s="40">
        <v>13647</v>
      </c>
      <c r="D44" s="40">
        <v>1459</v>
      </c>
      <c r="E44" s="40">
        <v>1309</v>
      </c>
      <c r="F44" s="40">
        <v>13797</v>
      </c>
      <c r="G44" s="26">
        <v>101.1</v>
      </c>
      <c r="H44" s="44">
        <v>1392</v>
      </c>
      <c r="I44" s="44">
        <v>1403</v>
      </c>
      <c r="J44" s="40">
        <v>13786</v>
      </c>
      <c r="K44" s="20">
        <v>99.9</v>
      </c>
      <c r="L44" s="20">
        <v>101</v>
      </c>
      <c r="M44" s="3">
        <v>1545</v>
      </c>
      <c r="N44" s="3">
        <v>1509</v>
      </c>
      <c r="O44" s="37">
        <f t="shared" si="3"/>
        <v>13822</v>
      </c>
      <c r="P44" s="69">
        <f>ROUND((O44*100/J44),1)</f>
        <v>100.3</v>
      </c>
      <c r="Q44" s="69">
        <f>ROUND((O44*100/C44),1)</f>
        <v>101.3</v>
      </c>
      <c r="R44" s="19">
        <v>19</v>
      </c>
    </row>
    <row r="45" spans="1:18" ht="12">
      <c r="A45" s="18"/>
      <c r="B45" s="9" t="s">
        <v>29</v>
      </c>
      <c r="C45" s="40"/>
      <c r="D45" s="40"/>
      <c r="E45" s="40"/>
      <c r="F45" s="40"/>
      <c r="G45" s="26"/>
      <c r="H45" s="44"/>
      <c r="I45" s="44"/>
      <c r="J45" s="40">
        <v>0</v>
      </c>
      <c r="K45" s="20"/>
      <c r="L45" s="20"/>
      <c r="M45" s="3"/>
      <c r="N45" s="3"/>
      <c r="O45" s="37">
        <f t="shared" si="3"/>
        <v>0</v>
      </c>
      <c r="P45" s="69"/>
      <c r="Q45" s="69"/>
      <c r="R45" s="19"/>
    </row>
    <row r="46" spans="1:18" ht="12">
      <c r="A46" s="18">
        <v>20</v>
      </c>
      <c r="B46" s="9" t="s">
        <v>30</v>
      </c>
      <c r="C46" s="40"/>
      <c r="D46" s="40"/>
      <c r="E46" s="40"/>
      <c r="F46" s="40"/>
      <c r="G46" s="26"/>
      <c r="H46" s="44"/>
      <c r="I46" s="44"/>
      <c r="J46" s="40">
        <v>0</v>
      </c>
      <c r="K46" s="20"/>
      <c r="L46" s="20"/>
      <c r="M46" s="3"/>
      <c r="N46" s="3"/>
      <c r="O46" s="37">
        <f t="shared" si="3"/>
        <v>0</v>
      </c>
      <c r="P46" s="69"/>
      <c r="Q46" s="69"/>
      <c r="R46" s="19"/>
    </row>
    <row r="47" spans="1:18" ht="12">
      <c r="A47" s="18"/>
      <c r="B47" s="9" t="s">
        <v>31</v>
      </c>
      <c r="C47" s="40">
        <v>2184</v>
      </c>
      <c r="D47" s="40">
        <v>280</v>
      </c>
      <c r="E47" s="40">
        <v>224</v>
      </c>
      <c r="F47" s="40">
        <v>2240</v>
      </c>
      <c r="G47" s="26">
        <v>102.6</v>
      </c>
      <c r="H47" s="44">
        <v>258</v>
      </c>
      <c r="I47" s="44">
        <v>227</v>
      </c>
      <c r="J47" s="40">
        <v>2271</v>
      </c>
      <c r="K47" s="20">
        <v>101.4</v>
      </c>
      <c r="L47" s="20">
        <v>104</v>
      </c>
      <c r="M47" s="3">
        <v>238</v>
      </c>
      <c r="N47" s="3">
        <v>223</v>
      </c>
      <c r="O47" s="37">
        <f t="shared" si="3"/>
        <v>2286</v>
      </c>
      <c r="P47" s="69">
        <f>ROUND((O47*100/J47),1)</f>
        <v>100.7</v>
      </c>
      <c r="Q47" s="69">
        <f>ROUND((O47*100/C47),1)</f>
        <v>104.7</v>
      </c>
      <c r="R47" s="19">
        <v>20</v>
      </c>
    </row>
    <row r="48" spans="1:18" ht="12">
      <c r="A48" s="18">
        <v>21</v>
      </c>
      <c r="B48" s="9" t="s">
        <v>84</v>
      </c>
      <c r="C48" s="40"/>
      <c r="D48" s="40"/>
      <c r="E48" s="40"/>
      <c r="F48" s="40"/>
      <c r="G48" s="26"/>
      <c r="H48" s="44"/>
      <c r="I48" s="44"/>
      <c r="J48" s="44">
        <v>0</v>
      </c>
      <c r="K48" s="20"/>
      <c r="L48" s="20"/>
      <c r="M48" s="3"/>
      <c r="N48" s="3"/>
      <c r="O48" s="37">
        <f t="shared" si="3"/>
        <v>0</v>
      </c>
      <c r="P48" s="69"/>
      <c r="Q48" s="69"/>
      <c r="R48" s="19"/>
    </row>
    <row r="49" spans="1:18" ht="12">
      <c r="A49" s="18"/>
      <c r="B49" s="9" t="s">
        <v>87</v>
      </c>
      <c r="C49" s="40"/>
      <c r="D49" s="40"/>
      <c r="E49" s="40"/>
      <c r="F49" s="40"/>
      <c r="G49" s="26"/>
      <c r="H49" s="44"/>
      <c r="I49" s="44"/>
      <c r="J49" s="44">
        <v>0</v>
      </c>
      <c r="K49" s="20"/>
      <c r="L49" s="20"/>
      <c r="M49" s="3"/>
      <c r="N49" s="3"/>
      <c r="O49" s="37">
        <f t="shared" si="3"/>
        <v>0</v>
      </c>
      <c r="P49" s="69"/>
      <c r="Q49" s="69"/>
      <c r="R49" s="19"/>
    </row>
    <row r="50" spans="1:18" ht="12">
      <c r="A50" s="18"/>
      <c r="B50" s="9" t="s">
        <v>85</v>
      </c>
      <c r="C50" s="40">
        <v>1840</v>
      </c>
      <c r="D50" s="40">
        <v>220</v>
      </c>
      <c r="E50" s="40">
        <v>199</v>
      </c>
      <c r="F50" s="40">
        <v>1861</v>
      </c>
      <c r="G50" s="26">
        <v>101.1</v>
      </c>
      <c r="H50" s="44">
        <v>224</v>
      </c>
      <c r="I50" s="44">
        <v>251</v>
      </c>
      <c r="J50" s="40">
        <v>1834</v>
      </c>
      <c r="K50" s="20">
        <v>98.5</v>
      </c>
      <c r="L50" s="20">
        <v>99.7</v>
      </c>
      <c r="M50" s="3">
        <v>229</v>
      </c>
      <c r="N50" s="3">
        <v>253</v>
      </c>
      <c r="O50" s="37">
        <f t="shared" si="3"/>
        <v>1810</v>
      </c>
      <c r="P50" s="69">
        <f>ROUND((O50*100/J50),1)</f>
        <v>98.7</v>
      </c>
      <c r="Q50" s="69">
        <f>ROUND((O50*100/C50),1)</f>
        <v>98.4</v>
      </c>
      <c r="R50" s="19">
        <v>21</v>
      </c>
    </row>
    <row r="51" spans="1:18" ht="12">
      <c r="A51" s="18">
        <v>22</v>
      </c>
      <c r="B51" s="9" t="s">
        <v>32</v>
      </c>
      <c r="C51" s="40"/>
      <c r="D51" s="40"/>
      <c r="E51" s="40"/>
      <c r="F51" s="40"/>
      <c r="G51" s="26"/>
      <c r="H51" s="44"/>
      <c r="I51" s="44"/>
      <c r="J51" s="40">
        <v>0</v>
      </c>
      <c r="L51" s="20"/>
      <c r="M51" s="3"/>
      <c r="N51" s="3"/>
      <c r="O51" s="37">
        <f t="shared" si="3"/>
        <v>0</v>
      </c>
      <c r="P51" s="69"/>
      <c r="Q51" s="69"/>
      <c r="R51" s="19"/>
    </row>
    <row r="52" spans="1:18" ht="12">
      <c r="A52" s="18"/>
      <c r="B52" s="9" t="s">
        <v>33</v>
      </c>
      <c r="C52" s="40"/>
      <c r="D52" s="40"/>
      <c r="E52" s="40"/>
      <c r="F52" s="40"/>
      <c r="G52" s="26"/>
      <c r="H52" s="44"/>
      <c r="I52" s="44"/>
      <c r="J52" s="40">
        <v>0</v>
      </c>
      <c r="L52" s="20"/>
      <c r="M52" s="3"/>
      <c r="N52" s="3"/>
      <c r="O52" s="37">
        <f t="shared" si="3"/>
        <v>0</v>
      </c>
      <c r="P52" s="69"/>
      <c r="Q52" s="69"/>
      <c r="R52" s="19"/>
    </row>
    <row r="53" spans="1:18" ht="12">
      <c r="A53" s="18"/>
      <c r="B53" s="9" t="s">
        <v>34</v>
      </c>
      <c r="C53" s="40">
        <v>8219</v>
      </c>
      <c r="D53" s="40">
        <v>750</v>
      </c>
      <c r="E53" s="40">
        <v>732</v>
      </c>
      <c r="F53" s="40">
        <v>8237</v>
      </c>
      <c r="G53" s="26">
        <v>100.2</v>
      </c>
      <c r="H53" s="44">
        <v>721</v>
      </c>
      <c r="I53" s="44">
        <v>766</v>
      </c>
      <c r="J53" s="40">
        <v>8192</v>
      </c>
      <c r="K53" s="47">
        <v>99.5</v>
      </c>
      <c r="L53" s="20">
        <v>99.7</v>
      </c>
      <c r="M53" s="3">
        <v>870</v>
      </c>
      <c r="N53" s="3">
        <v>850</v>
      </c>
      <c r="O53" s="37">
        <f t="shared" si="3"/>
        <v>8212</v>
      </c>
      <c r="P53" s="69">
        <f>ROUND((O53*100/J53),1)</f>
        <v>100.2</v>
      </c>
      <c r="Q53" s="69">
        <f>ROUND((O53*100/C53),1)</f>
        <v>99.9</v>
      </c>
      <c r="R53" s="19">
        <v>22</v>
      </c>
    </row>
    <row r="54" spans="3:6" ht="12">
      <c r="C54" s="38"/>
      <c r="D54" s="38"/>
      <c r="E54" s="38"/>
      <c r="F54" s="38"/>
    </row>
  </sheetData>
  <mergeCells count="26">
    <mergeCell ref="A34:I34"/>
    <mergeCell ref="J34:R34"/>
    <mergeCell ref="A4:A7"/>
    <mergeCell ref="B4:B7"/>
    <mergeCell ref="C4:C7"/>
    <mergeCell ref="D4:E4"/>
    <mergeCell ref="D5:D7"/>
    <mergeCell ref="E5:E7"/>
    <mergeCell ref="F4:F7"/>
    <mergeCell ref="M5:M7"/>
    <mergeCell ref="N5:N7"/>
    <mergeCell ref="G4:G7"/>
    <mergeCell ref="H4:I4"/>
    <mergeCell ref="H5:H7"/>
    <mergeCell ref="I5:I7"/>
    <mergeCell ref="J4:J7"/>
    <mergeCell ref="A2:I2"/>
    <mergeCell ref="O4:O7"/>
    <mergeCell ref="R4:R7"/>
    <mergeCell ref="P4:Q5"/>
    <mergeCell ref="K4:L5"/>
    <mergeCell ref="K6:K7"/>
    <mergeCell ref="L6:L7"/>
    <mergeCell ref="P6:P7"/>
    <mergeCell ref="Q6:Q7"/>
    <mergeCell ref="M4:N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L25" sqref="L25"/>
    </sheetView>
  </sheetViews>
  <sheetFormatPr defaultColWidth="11.421875" defaultRowHeight="12.75"/>
  <cols>
    <col min="1" max="1" width="4.7109375" style="51" customWidth="1"/>
    <col min="2" max="2" width="20.140625" style="51" customWidth="1"/>
    <col min="3" max="3" width="9.8515625" style="51" customWidth="1"/>
    <col min="4" max="4" width="10.421875" style="51" customWidth="1"/>
    <col min="5" max="5" width="11.421875" style="51" customWidth="1"/>
    <col min="6" max="6" width="12.7109375" style="51" customWidth="1"/>
    <col min="7" max="7" width="11.421875" style="51" customWidth="1"/>
    <col min="8" max="8" width="13.140625" style="51" customWidth="1"/>
    <col min="9" max="9" width="14.28125" style="51" customWidth="1"/>
    <col min="10" max="10" width="12.7109375" style="51" customWidth="1"/>
    <col min="11" max="11" width="13.7109375" style="51" customWidth="1"/>
    <col min="12" max="13" width="12.7109375" style="51" customWidth="1"/>
    <col min="14" max="16" width="4.7109375" style="51" customWidth="1"/>
    <col min="17" max="16384" width="11.421875" style="51" customWidth="1"/>
  </cols>
  <sheetData>
    <row r="1" spans="1:15" ht="12.75">
      <c r="A1" s="111" t="s">
        <v>35</v>
      </c>
      <c r="B1" s="112"/>
      <c r="C1" s="112"/>
      <c r="D1" s="112"/>
      <c r="E1" s="112"/>
      <c r="F1" s="112"/>
      <c r="G1" s="112"/>
      <c r="H1" s="27" t="s">
        <v>36</v>
      </c>
      <c r="I1" s="6"/>
      <c r="J1" s="6"/>
      <c r="K1" s="6"/>
      <c r="M1" s="6"/>
      <c r="N1" s="6"/>
      <c r="O1" s="6"/>
    </row>
    <row r="2" spans="1:15" ht="12.75">
      <c r="A2" s="111" t="s">
        <v>115</v>
      </c>
      <c r="B2" s="112"/>
      <c r="C2" s="112"/>
      <c r="D2" s="112"/>
      <c r="E2" s="112"/>
      <c r="F2" s="112"/>
      <c r="G2" s="112"/>
      <c r="H2" s="27" t="s">
        <v>37</v>
      </c>
      <c r="I2" s="6"/>
      <c r="J2" s="6"/>
      <c r="K2" s="6"/>
      <c r="M2" s="6"/>
      <c r="N2" s="6"/>
      <c r="O2" s="6"/>
    </row>
    <row r="3" spans="1:15" ht="12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55"/>
      <c r="M3" s="6"/>
      <c r="N3" s="6"/>
      <c r="O3" s="6"/>
    </row>
    <row r="4" spans="1:14" ht="12">
      <c r="A4" s="104" t="s">
        <v>83</v>
      </c>
      <c r="B4" s="82" t="s">
        <v>88</v>
      </c>
      <c r="C4" s="82" t="s">
        <v>89</v>
      </c>
      <c r="D4" s="114" t="s">
        <v>90</v>
      </c>
      <c r="E4" s="103"/>
      <c r="F4" s="103"/>
      <c r="G4" s="103"/>
      <c r="H4" s="103"/>
      <c r="I4" s="103"/>
      <c r="J4" s="103"/>
      <c r="K4" s="109"/>
      <c r="L4" s="86" t="s">
        <v>97</v>
      </c>
      <c r="M4" s="90"/>
      <c r="N4" s="86" t="s">
        <v>83</v>
      </c>
    </row>
    <row r="5" spans="1:15" ht="12">
      <c r="A5" s="105"/>
      <c r="B5" s="83"/>
      <c r="C5" s="83"/>
      <c r="D5" s="82" t="s">
        <v>91</v>
      </c>
      <c r="E5" s="56"/>
      <c r="F5" s="57"/>
      <c r="G5" s="48" t="s">
        <v>100</v>
      </c>
      <c r="H5" s="49" t="s">
        <v>101</v>
      </c>
      <c r="I5" s="57"/>
      <c r="J5" s="57"/>
      <c r="K5" s="58"/>
      <c r="L5" s="84"/>
      <c r="M5" s="105"/>
      <c r="N5" s="84"/>
      <c r="O5" s="6"/>
    </row>
    <row r="6" spans="1:14" ht="12">
      <c r="A6" s="105"/>
      <c r="B6" s="83"/>
      <c r="C6" s="83"/>
      <c r="D6" s="83"/>
      <c r="E6" s="113" t="s">
        <v>92</v>
      </c>
      <c r="F6" s="115" t="s">
        <v>111</v>
      </c>
      <c r="G6" s="86" t="s">
        <v>93</v>
      </c>
      <c r="H6" s="116" t="s">
        <v>94</v>
      </c>
      <c r="I6" s="113" t="s">
        <v>112</v>
      </c>
      <c r="J6" s="113" t="s">
        <v>95</v>
      </c>
      <c r="K6" s="113" t="s">
        <v>96</v>
      </c>
      <c r="L6" s="88"/>
      <c r="M6" s="70"/>
      <c r="N6" s="84"/>
    </row>
    <row r="7" spans="1:14" ht="12">
      <c r="A7" s="105"/>
      <c r="B7" s="83"/>
      <c r="C7" s="83"/>
      <c r="D7" s="83"/>
      <c r="E7" s="83"/>
      <c r="F7" s="84"/>
      <c r="G7" s="84"/>
      <c r="H7" s="105"/>
      <c r="I7" s="83"/>
      <c r="J7" s="83"/>
      <c r="K7" s="83"/>
      <c r="L7" s="82" t="s">
        <v>38</v>
      </c>
      <c r="M7" s="82" t="s">
        <v>39</v>
      </c>
      <c r="N7" s="84"/>
    </row>
    <row r="8" spans="1:15" ht="12">
      <c r="A8" s="105"/>
      <c r="B8" s="83"/>
      <c r="C8" s="83"/>
      <c r="D8" s="83"/>
      <c r="E8" s="83"/>
      <c r="F8" s="84"/>
      <c r="G8" s="84"/>
      <c r="H8" s="105"/>
      <c r="I8" s="83"/>
      <c r="J8" s="83"/>
      <c r="K8" s="83"/>
      <c r="L8" s="83"/>
      <c r="M8" s="83"/>
      <c r="N8" s="84"/>
      <c r="O8" s="6"/>
    </row>
    <row r="9" spans="1:15" ht="12">
      <c r="A9" s="105"/>
      <c r="B9" s="83"/>
      <c r="C9" s="83"/>
      <c r="D9" s="83"/>
      <c r="E9" s="83"/>
      <c r="F9" s="84"/>
      <c r="G9" s="84"/>
      <c r="H9" s="105"/>
      <c r="I9" s="83"/>
      <c r="J9" s="83"/>
      <c r="K9" s="83"/>
      <c r="L9" s="83"/>
      <c r="M9" s="83"/>
      <c r="N9" s="84"/>
      <c r="O9" s="6"/>
    </row>
    <row r="10" spans="1:14" ht="12">
      <c r="A10" s="70"/>
      <c r="B10" s="85"/>
      <c r="C10" s="85"/>
      <c r="D10" s="85"/>
      <c r="E10" s="85"/>
      <c r="F10" s="88"/>
      <c r="G10" s="88"/>
      <c r="H10" s="70"/>
      <c r="I10" s="85"/>
      <c r="J10" s="85"/>
      <c r="K10" s="85"/>
      <c r="L10" s="85"/>
      <c r="M10" s="85"/>
      <c r="N10" s="88"/>
    </row>
    <row r="11" spans="1:15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</row>
    <row r="12" spans="1:15" ht="12">
      <c r="A12" s="117" t="s">
        <v>103</v>
      </c>
      <c r="B12" s="117"/>
      <c r="C12" s="117"/>
      <c r="D12" s="117"/>
      <c r="E12" s="117"/>
      <c r="F12" s="117"/>
      <c r="G12" s="117"/>
      <c r="H12" s="117" t="s">
        <v>103</v>
      </c>
      <c r="I12" s="117"/>
      <c r="J12" s="117"/>
      <c r="K12" s="117"/>
      <c r="L12" s="117"/>
      <c r="M12" s="117"/>
      <c r="N12" s="117"/>
      <c r="O12" s="28"/>
    </row>
    <row r="13" spans="1:15" ht="12">
      <c r="A13" s="6"/>
      <c r="B13" s="6"/>
      <c r="C13" s="6"/>
      <c r="D13" s="6"/>
      <c r="E13" s="6"/>
      <c r="F13" s="6"/>
      <c r="G13" s="6"/>
      <c r="H13" s="6"/>
      <c r="I13" s="6"/>
      <c r="M13" s="6"/>
      <c r="N13" s="6"/>
      <c r="O13" s="6"/>
    </row>
    <row r="14" spans="1:14" ht="12">
      <c r="A14" s="13">
        <v>1</v>
      </c>
      <c r="B14" s="14" t="s">
        <v>24</v>
      </c>
      <c r="C14" s="3"/>
      <c r="D14" s="29"/>
      <c r="E14" s="6"/>
      <c r="F14" s="6"/>
      <c r="G14" s="6"/>
      <c r="H14" s="29"/>
      <c r="I14" s="29"/>
      <c r="J14" s="29"/>
      <c r="K14" s="29"/>
      <c r="L14" s="29"/>
      <c r="M14" s="29"/>
      <c r="N14" s="19"/>
    </row>
    <row r="15" spans="1:14" ht="12">
      <c r="A15" s="18"/>
      <c r="B15" s="14" t="s">
        <v>40</v>
      </c>
      <c r="C15" s="39">
        <v>3435</v>
      </c>
      <c r="D15" s="43">
        <v>28</v>
      </c>
      <c r="E15" s="43">
        <v>9</v>
      </c>
      <c r="F15" s="43">
        <v>211</v>
      </c>
      <c r="G15" s="43">
        <v>685</v>
      </c>
      <c r="H15" s="43">
        <v>100</v>
      </c>
      <c r="I15" s="43">
        <v>1067</v>
      </c>
      <c r="J15" s="43">
        <v>46</v>
      </c>
      <c r="K15" s="43">
        <v>60</v>
      </c>
      <c r="L15" s="43">
        <v>481</v>
      </c>
      <c r="M15" s="43">
        <v>415</v>
      </c>
      <c r="N15" s="17">
        <v>1</v>
      </c>
    </row>
    <row r="16" spans="1:14" ht="12">
      <c r="A16" s="18"/>
      <c r="B16" s="9" t="s">
        <v>25</v>
      </c>
      <c r="C16" s="40"/>
      <c r="D16" s="44"/>
      <c r="E16" s="44"/>
      <c r="F16" s="43"/>
      <c r="G16" s="44"/>
      <c r="H16" s="44"/>
      <c r="I16" s="44"/>
      <c r="J16" s="44"/>
      <c r="K16" s="44"/>
      <c r="L16" s="44"/>
      <c r="M16" s="44"/>
      <c r="N16" s="19"/>
    </row>
    <row r="17" spans="1:14" ht="12">
      <c r="A17" s="18">
        <v>2</v>
      </c>
      <c r="B17" s="9" t="s">
        <v>26</v>
      </c>
      <c r="C17" s="40"/>
      <c r="D17" s="44"/>
      <c r="E17" s="44"/>
      <c r="F17" s="43"/>
      <c r="G17" s="44"/>
      <c r="H17" s="44"/>
      <c r="I17" s="44"/>
      <c r="J17" s="44"/>
      <c r="K17" s="44"/>
      <c r="L17" s="44"/>
      <c r="M17" s="44"/>
      <c r="N17" s="19"/>
    </row>
    <row r="18" spans="1:14" ht="12">
      <c r="A18" s="18"/>
      <c r="B18" s="9" t="s">
        <v>27</v>
      </c>
      <c r="C18" s="40">
        <v>2126</v>
      </c>
      <c r="D18" s="44">
        <v>24</v>
      </c>
      <c r="E18" s="45">
        <v>5</v>
      </c>
      <c r="F18" s="44">
        <v>147</v>
      </c>
      <c r="G18" s="44">
        <v>398</v>
      </c>
      <c r="H18" s="44">
        <v>38</v>
      </c>
      <c r="I18" s="44">
        <v>670</v>
      </c>
      <c r="J18" s="44">
        <v>14</v>
      </c>
      <c r="K18" s="44">
        <v>60</v>
      </c>
      <c r="L18" s="44">
        <v>316</v>
      </c>
      <c r="M18" s="44">
        <v>229</v>
      </c>
      <c r="N18" s="19">
        <v>2</v>
      </c>
    </row>
    <row r="19" spans="1:14" ht="12">
      <c r="A19" s="18">
        <v>3</v>
      </c>
      <c r="B19" s="9" t="s">
        <v>28</v>
      </c>
      <c r="C19" s="40"/>
      <c r="D19" s="40"/>
      <c r="E19" s="40"/>
      <c r="F19" s="44"/>
      <c r="G19" s="40"/>
      <c r="H19" s="40"/>
      <c r="I19" s="40"/>
      <c r="J19" s="40"/>
      <c r="K19" s="40"/>
      <c r="L19" s="40"/>
      <c r="M19" s="40"/>
      <c r="N19" s="19"/>
    </row>
    <row r="20" spans="1:14" ht="12">
      <c r="A20" s="18"/>
      <c r="B20" s="9" t="s">
        <v>27</v>
      </c>
      <c r="C20" s="40">
        <v>1309</v>
      </c>
      <c r="D20" s="45">
        <v>4</v>
      </c>
      <c r="E20" s="44">
        <v>4</v>
      </c>
      <c r="F20" s="44">
        <v>64</v>
      </c>
      <c r="G20" s="44">
        <v>287</v>
      </c>
      <c r="H20" s="44">
        <v>62</v>
      </c>
      <c r="I20" s="44">
        <v>397</v>
      </c>
      <c r="J20" s="44">
        <v>32</v>
      </c>
      <c r="K20" s="45">
        <v>0</v>
      </c>
      <c r="L20" s="44">
        <v>165</v>
      </c>
      <c r="M20" s="44">
        <v>186</v>
      </c>
      <c r="N20" s="19">
        <v>3</v>
      </c>
    </row>
    <row r="21" spans="1:14" ht="12">
      <c r="A21" s="32"/>
      <c r="B21" s="8"/>
      <c r="C21" s="3"/>
      <c r="D21" s="3"/>
      <c r="E21" s="3"/>
      <c r="F21" s="3"/>
      <c r="G21" s="3"/>
      <c r="H21" s="3"/>
      <c r="I21" s="3"/>
      <c r="M21" s="29"/>
      <c r="N21" s="32"/>
    </row>
    <row r="22" spans="1:14" ht="12">
      <c r="A22" s="118" t="s">
        <v>105</v>
      </c>
      <c r="B22" s="118"/>
      <c r="C22" s="118"/>
      <c r="D22" s="118"/>
      <c r="E22" s="118"/>
      <c r="F22" s="118"/>
      <c r="G22" s="118"/>
      <c r="H22" s="117" t="s">
        <v>105</v>
      </c>
      <c r="I22" s="117"/>
      <c r="J22" s="117"/>
      <c r="K22" s="117"/>
      <c r="L22" s="117"/>
      <c r="M22" s="117"/>
      <c r="N22" s="117"/>
    </row>
    <row r="23" spans="1:14" ht="12">
      <c r="A23" s="22"/>
      <c r="B23" s="6"/>
      <c r="C23" s="6"/>
      <c r="D23" s="6"/>
      <c r="E23" s="6"/>
      <c r="F23" s="6"/>
      <c r="G23" s="6"/>
      <c r="H23" s="6"/>
      <c r="I23" s="6"/>
      <c r="M23" s="6"/>
      <c r="N23" s="22"/>
    </row>
    <row r="24" spans="1:14" ht="12">
      <c r="A24" s="13">
        <v>4</v>
      </c>
      <c r="B24" s="14" t="s">
        <v>24</v>
      </c>
      <c r="C24" s="6"/>
      <c r="D24" s="6"/>
      <c r="E24" s="6"/>
      <c r="F24" s="6"/>
      <c r="G24" s="6"/>
      <c r="H24" s="6"/>
      <c r="I24" s="6"/>
      <c r="M24" s="6"/>
      <c r="N24" s="19"/>
    </row>
    <row r="25" spans="1:14" ht="12">
      <c r="A25" s="18"/>
      <c r="B25" s="14" t="s">
        <v>40</v>
      </c>
      <c r="C25" s="39">
        <v>3603</v>
      </c>
      <c r="D25" s="43">
        <v>22</v>
      </c>
      <c r="E25" s="43">
        <v>8</v>
      </c>
      <c r="F25" s="43">
        <v>183</v>
      </c>
      <c r="G25" s="43">
        <v>831</v>
      </c>
      <c r="H25" s="43">
        <v>117</v>
      </c>
      <c r="I25" s="43">
        <v>1007</v>
      </c>
      <c r="J25" s="43">
        <v>53</v>
      </c>
      <c r="K25" s="43">
        <v>59</v>
      </c>
      <c r="L25" s="43">
        <v>539</v>
      </c>
      <c r="M25" s="43">
        <v>475</v>
      </c>
      <c r="N25" s="17">
        <v>4</v>
      </c>
    </row>
    <row r="26" spans="1:14" ht="12">
      <c r="A26" s="18"/>
      <c r="B26" s="9" t="s">
        <v>25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9"/>
    </row>
    <row r="27" spans="1:14" ht="12">
      <c r="A27" s="18">
        <v>5</v>
      </c>
      <c r="B27" s="9" t="s">
        <v>26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9"/>
    </row>
    <row r="28" spans="1:14" ht="12">
      <c r="A28" s="18"/>
      <c r="B28" s="9" t="s">
        <v>27</v>
      </c>
      <c r="C28" s="40">
        <v>2200</v>
      </c>
      <c r="D28" s="44">
        <v>22</v>
      </c>
      <c r="E28" s="44">
        <v>3</v>
      </c>
      <c r="F28" s="44">
        <v>133</v>
      </c>
      <c r="G28" s="44">
        <v>498</v>
      </c>
      <c r="H28" s="44">
        <v>57</v>
      </c>
      <c r="I28" s="44">
        <v>589</v>
      </c>
      <c r="J28" s="44">
        <v>22</v>
      </c>
      <c r="K28" s="44">
        <v>56</v>
      </c>
      <c r="L28" s="44">
        <v>356</v>
      </c>
      <c r="M28" s="44">
        <v>275</v>
      </c>
      <c r="N28" s="19">
        <v>5</v>
      </c>
    </row>
    <row r="29" spans="1:14" ht="12">
      <c r="A29" s="18">
        <v>6</v>
      </c>
      <c r="B29" s="9" t="s">
        <v>28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9"/>
    </row>
    <row r="30" spans="1:14" ht="12">
      <c r="A30" s="18"/>
      <c r="B30" s="9" t="s">
        <v>27</v>
      </c>
      <c r="C30" s="40">
        <v>1403</v>
      </c>
      <c r="D30" s="59">
        <v>0</v>
      </c>
      <c r="E30" s="44">
        <v>5</v>
      </c>
      <c r="F30" s="44">
        <v>50</v>
      </c>
      <c r="G30" s="44">
        <v>333</v>
      </c>
      <c r="H30" s="44">
        <v>60</v>
      </c>
      <c r="I30" s="44">
        <v>418</v>
      </c>
      <c r="J30" s="44">
        <v>31</v>
      </c>
      <c r="K30" s="44">
        <v>3</v>
      </c>
      <c r="L30" s="44">
        <v>183</v>
      </c>
      <c r="M30" s="44">
        <v>200</v>
      </c>
      <c r="N30" s="19">
        <v>6</v>
      </c>
    </row>
    <row r="31" spans="1:14" ht="12">
      <c r="A31" s="22"/>
      <c r="B31" s="6"/>
      <c r="C31" s="3"/>
      <c r="D31" s="3"/>
      <c r="E31" s="3"/>
      <c r="F31" s="3"/>
      <c r="G31" s="3"/>
      <c r="H31" s="29"/>
      <c r="I31" s="29"/>
      <c r="M31" s="3"/>
      <c r="N31" s="22"/>
    </row>
    <row r="32" spans="1:14" ht="12">
      <c r="A32" s="118" t="s">
        <v>108</v>
      </c>
      <c r="B32" s="118"/>
      <c r="C32" s="118"/>
      <c r="D32" s="118"/>
      <c r="E32" s="118"/>
      <c r="F32" s="118"/>
      <c r="G32" s="118"/>
      <c r="H32" s="117" t="s">
        <v>108</v>
      </c>
      <c r="I32" s="117"/>
      <c r="J32" s="117"/>
      <c r="K32" s="117"/>
      <c r="L32" s="117"/>
      <c r="M32" s="117"/>
      <c r="N32" s="117"/>
    </row>
    <row r="33" spans="1:14" ht="12">
      <c r="A33" s="22"/>
      <c r="B33" s="6"/>
      <c r="C33" s="6"/>
      <c r="D33" s="6"/>
      <c r="E33" s="6"/>
      <c r="F33" s="50"/>
      <c r="G33" s="6"/>
      <c r="H33" s="6"/>
      <c r="I33" s="6"/>
      <c r="M33" s="6"/>
      <c r="N33" s="22"/>
    </row>
    <row r="34" spans="1:14" ht="12">
      <c r="A34" s="13">
        <v>7</v>
      </c>
      <c r="B34" s="14" t="s">
        <v>24</v>
      </c>
      <c r="C34" s="6"/>
      <c r="D34" s="6"/>
      <c r="E34" s="6"/>
      <c r="F34" s="6"/>
      <c r="G34" s="6"/>
      <c r="H34" s="6"/>
      <c r="I34" s="6"/>
      <c r="M34" s="6"/>
      <c r="N34" s="19"/>
    </row>
    <row r="35" spans="1:17" ht="12">
      <c r="A35" s="18"/>
      <c r="B35" s="14" t="s">
        <v>40</v>
      </c>
      <c r="C35" s="2">
        <v>4019</v>
      </c>
      <c r="D35" s="30">
        <v>28</v>
      </c>
      <c r="E35" s="30">
        <v>15</v>
      </c>
      <c r="F35" s="30">
        <v>283</v>
      </c>
      <c r="G35" s="30">
        <v>766</v>
      </c>
      <c r="H35" s="30">
        <v>126</v>
      </c>
      <c r="I35" s="30">
        <v>1221</v>
      </c>
      <c r="J35" s="33">
        <v>52</v>
      </c>
      <c r="K35" s="33">
        <v>58</v>
      </c>
      <c r="L35" s="33">
        <v>494</v>
      </c>
      <c r="M35" s="30">
        <v>555</v>
      </c>
      <c r="N35" s="17">
        <v>7</v>
      </c>
      <c r="Q35" s="60"/>
    </row>
    <row r="36" spans="1:14" ht="12">
      <c r="A36" s="18"/>
      <c r="B36" s="9" t="s">
        <v>25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9"/>
    </row>
    <row r="37" spans="1:14" ht="12">
      <c r="A37" s="18">
        <v>8</v>
      </c>
      <c r="B37" s="9" t="s">
        <v>26</v>
      </c>
      <c r="C37" s="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9"/>
    </row>
    <row r="38" spans="1:14" ht="12">
      <c r="A38" s="18"/>
      <c r="B38" s="9" t="s">
        <v>27</v>
      </c>
      <c r="C38" s="3">
        <v>2510</v>
      </c>
      <c r="D38" s="29">
        <v>28</v>
      </c>
      <c r="E38" s="29">
        <v>2</v>
      </c>
      <c r="F38" s="29">
        <v>217</v>
      </c>
      <c r="G38" s="29">
        <v>481</v>
      </c>
      <c r="H38" s="29">
        <v>53</v>
      </c>
      <c r="I38" s="29">
        <v>734</v>
      </c>
      <c r="J38" s="29">
        <v>23</v>
      </c>
      <c r="K38" s="29">
        <v>55</v>
      </c>
      <c r="L38" s="29">
        <v>340</v>
      </c>
      <c r="M38" s="29">
        <v>358</v>
      </c>
      <c r="N38" s="19">
        <v>8</v>
      </c>
    </row>
    <row r="39" spans="1:14" ht="12">
      <c r="A39" s="18">
        <v>9</v>
      </c>
      <c r="B39" s="9" t="s">
        <v>28</v>
      </c>
      <c r="C39" s="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9"/>
    </row>
    <row r="40" spans="1:14" ht="12">
      <c r="A40" s="18"/>
      <c r="B40" s="9" t="s">
        <v>27</v>
      </c>
      <c r="C40" s="3">
        <v>1509</v>
      </c>
      <c r="D40" s="61">
        <v>0</v>
      </c>
      <c r="E40" s="29">
        <v>13</v>
      </c>
      <c r="F40" s="29">
        <v>66</v>
      </c>
      <c r="G40" s="29">
        <v>285</v>
      </c>
      <c r="H40" s="29">
        <v>73</v>
      </c>
      <c r="I40" s="29">
        <v>487</v>
      </c>
      <c r="J40" s="29">
        <v>29</v>
      </c>
      <c r="K40" s="29">
        <v>3</v>
      </c>
      <c r="L40" s="29">
        <v>154</v>
      </c>
      <c r="M40" s="29">
        <v>197</v>
      </c>
      <c r="N40" s="19">
        <v>9</v>
      </c>
    </row>
    <row r="41" spans="1:14" ht="12">
      <c r="A41" s="22"/>
      <c r="B41" s="6"/>
      <c r="C41" s="3"/>
      <c r="D41" s="3"/>
      <c r="E41" s="3"/>
      <c r="F41" s="3"/>
      <c r="G41" s="3"/>
      <c r="H41" s="3"/>
      <c r="I41" s="3"/>
      <c r="M41" s="3"/>
      <c r="N41" s="22"/>
    </row>
    <row r="42" spans="1:14" ht="12">
      <c r="A42" s="118" t="s">
        <v>110</v>
      </c>
      <c r="B42" s="118"/>
      <c r="C42" s="118"/>
      <c r="D42" s="118"/>
      <c r="E42" s="118"/>
      <c r="F42" s="118"/>
      <c r="G42" s="118"/>
      <c r="H42" s="117" t="s">
        <v>110</v>
      </c>
      <c r="I42" s="117"/>
      <c r="J42" s="117"/>
      <c r="K42" s="117"/>
      <c r="L42" s="117"/>
      <c r="M42" s="117"/>
      <c r="N42" s="117"/>
    </row>
    <row r="43" spans="1:14" ht="12">
      <c r="A43" s="22"/>
      <c r="B43" s="6"/>
      <c r="C43" s="6"/>
      <c r="D43" s="6"/>
      <c r="E43" s="6"/>
      <c r="F43" s="6"/>
      <c r="G43" s="6"/>
      <c r="H43" s="6"/>
      <c r="I43" s="6"/>
      <c r="M43" s="6"/>
      <c r="N43" s="22"/>
    </row>
    <row r="44" spans="1:14" ht="12">
      <c r="A44" s="13">
        <v>10</v>
      </c>
      <c r="B44" s="14" t="s">
        <v>24</v>
      </c>
      <c r="C44" s="6"/>
      <c r="D44" s="6"/>
      <c r="E44" s="6"/>
      <c r="F44" s="6"/>
      <c r="G44" s="6"/>
      <c r="H44" s="6"/>
      <c r="I44" s="6"/>
      <c r="M44" s="6"/>
      <c r="N44" s="19"/>
    </row>
    <row r="45" spans="1:14" ht="12">
      <c r="A45" s="18"/>
      <c r="B45" s="14" t="s">
        <v>41</v>
      </c>
      <c r="C45" s="2">
        <f>SUM(C15,C25,C35)</f>
        <v>11057</v>
      </c>
      <c r="D45" s="30">
        <f aca="true" t="shared" si="0" ref="D45:M45">SUM(D15,D25,D35)</f>
        <v>78</v>
      </c>
      <c r="E45" s="30">
        <f t="shared" si="0"/>
        <v>32</v>
      </c>
      <c r="F45" s="30">
        <f t="shared" si="0"/>
        <v>677</v>
      </c>
      <c r="G45" s="30">
        <f t="shared" si="0"/>
        <v>2282</v>
      </c>
      <c r="H45" s="30">
        <f t="shared" si="0"/>
        <v>343</v>
      </c>
      <c r="I45" s="30">
        <f t="shared" si="0"/>
        <v>3295</v>
      </c>
      <c r="J45" s="30">
        <f t="shared" si="0"/>
        <v>151</v>
      </c>
      <c r="K45" s="30">
        <f t="shared" si="0"/>
        <v>177</v>
      </c>
      <c r="L45" s="30">
        <f t="shared" si="0"/>
        <v>1514</v>
      </c>
      <c r="M45" s="30">
        <f t="shared" si="0"/>
        <v>1445</v>
      </c>
      <c r="N45" s="17">
        <v>10</v>
      </c>
    </row>
    <row r="46" spans="1:14" ht="12">
      <c r="A46" s="18"/>
      <c r="B46" s="9" t="s">
        <v>25</v>
      </c>
      <c r="C46" s="3"/>
      <c r="D46" s="29"/>
      <c r="E46" s="29"/>
      <c r="F46" s="29"/>
      <c r="G46" s="29"/>
      <c r="H46" s="29"/>
      <c r="I46" s="29"/>
      <c r="J46" s="60"/>
      <c r="K46" s="30">
        <f>SUM(K16,K26,K36)</f>
        <v>0</v>
      </c>
      <c r="L46" s="60"/>
      <c r="M46" s="29"/>
      <c r="N46" s="19"/>
    </row>
    <row r="47" spans="1:14" ht="12">
      <c r="A47" s="18">
        <v>11</v>
      </c>
      <c r="B47" s="9" t="s">
        <v>26</v>
      </c>
      <c r="C47" s="3"/>
      <c r="D47" s="29"/>
      <c r="E47" s="29"/>
      <c r="F47" s="29"/>
      <c r="G47" s="29"/>
      <c r="H47" s="29"/>
      <c r="I47" s="29"/>
      <c r="J47" s="60"/>
      <c r="K47" s="30">
        <f>SUM(K17,K27,K37)</f>
        <v>0</v>
      </c>
      <c r="L47" s="60"/>
      <c r="M47" s="29"/>
      <c r="N47" s="19"/>
    </row>
    <row r="48" spans="1:14" ht="12">
      <c r="A48" s="18"/>
      <c r="B48" s="9" t="s">
        <v>27</v>
      </c>
      <c r="C48" s="3">
        <f>SUM(C18,C28,C38)</f>
        <v>6836</v>
      </c>
      <c r="D48" s="29">
        <f aca="true" t="shared" si="1" ref="D48:M48">SUM(D18,D28,D38)</f>
        <v>74</v>
      </c>
      <c r="E48" s="29">
        <f t="shared" si="1"/>
        <v>10</v>
      </c>
      <c r="F48" s="29">
        <f t="shared" si="1"/>
        <v>497</v>
      </c>
      <c r="G48" s="29">
        <f t="shared" si="1"/>
        <v>1377</v>
      </c>
      <c r="H48" s="29">
        <f t="shared" si="1"/>
        <v>148</v>
      </c>
      <c r="I48" s="29">
        <f t="shared" si="1"/>
        <v>1993</v>
      </c>
      <c r="J48" s="29">
        <f t="shared" si="1"/>
        <v>59</v>
      </c>
      <c r="K48" s="46">
        <f t="shared" si="1"/>
        <v>171</v>
      </c>
      <c r="L48" s="29">
        <f t="shared" si="1"/>
        <v>1012</v>
      </c>
      <c r="M48" s="29">
        <f t="shared" si="1"/>
        <v>862</v>
      </c>
      <c r="N48" s="19">
        <v>11</v>
      </c>
    </row>
    <row r="49" spans="1:14" ht="12">
      <c r="A49" s="18">
        <v>12</v>
      </c>
      <c r="B49" s="9" t="s">
        <v>28</v>
      </c>
      <c r="C49" s="53"/>
      <c r="D49" s="60"/>
      <c r="E49" s="60"/>
      <c r="F49" s="60"/>
      <c r="G49" s="60"/>
      <c r="H49" s="60"/>
      <c r="I49" s="60"/>
      <c r="J49" s="60"/>
      <c r="K49" s="46">
        <f>SUM(K19,K29,K39)</f>
        <v>0</v>
      </c>
      <c r="L49" s="60"/>
      <c r="M49" s="60"/>
      <c r="N49" s="62"/>
    </row>
    <row r="50" spans="1:14" ht="12">
      <c r="A50" s="18"/>
      <c r="B50" s="9" t="s">
        <v>27</v>
      </c>
      <c r="C50" s="3">
        <f>SUM(C20,C30,C40)</f>
        <v>4221</v>
      </c>
      <c r="D50" s="31">
        <f aca="true" t="shared" si="2" ref="D50:M50">SUM(D20,D30,D40)</f>
        <v>4</v>
      </c>
      <c r="E50" s="29">
        <f t="shared" si="2"/>
        <v>22</v>
      </c>
      <c r="F50" s="29">
        <f t="shared" si="2"/>
        <v>180</v>
      </c>
      <c r="G50" s="29">
        <f t="shared" si="2"/>
        <v>905</v>
      </c>
      <c r="H50" s="29">
        <f t="shared" si="2"/>
        <v>195</v>
      </c>
      <c r="I50" s="29">
        <f t="shared" si="2"/>
        <v>1302</v>
      </c>
      <c r="J50" s="29">
        <f t="shared" si="2"/>
        <v>92</v>
      </c>
      <c r="K50" s="46">
        <f t="shared" si="2"/>
        <v>6</v>
      </c>
      <c r="L50" s="29">
        <f t="shared" si="2"/>
        <v>502</v>
      </c>
      <c r="M50" s="29">
        <f t="shared" si="2"/>
        <v>583</v>
      </c>
      <c r="N50" s="19">
        <v>12</v>
      </c>
    </row>
    <row r="51" spans="3:14" ht="12">
      <c r="C51" s="3"/>
      <c r="D51" s="3"/>
      <c r="E51" s="3"/>
      <c r="F51" s="3"/>
      <c r="G51" s="3"/>
      <c r="H51" s="29"/>
      <c r="I51" s="3"/>
      <c r="J51" s="3"/>
      <c r="K51" s="3"/>
      <c r="M51" s="3"/>
      <c r="N51" s="3"/>
    </row>
  </sheetData>
  <mergeCells count="26">
    <mergeCell ref="A32:G32"/>
    <mergeCell ref="H32:N32"/>
    <mergeCell ref="A42:G42"/>
    <mergeCell ref="H42:N42"/>
    <mergeCell ref="A12:G12"/>
    <mergeCell ref="H12:N12"/>
    <mergeCell ref="A22:G22"/>
    <mergeCell ref="H22:N22"/>
    <mergeCell ref="C4:C10"/>
    <mergeCell ref="D4:K4"/>
    <mergeCell ref="D5:D10"/>
    <mergeCell ref="E6:E10"/>
    <mergeCell ref="F6:F10"/>
    <mergeCell ref="G6:G10"/>
    <mergeCell ref="H6:H10"/>
    <mergeCell ref="I6:I10"/>
    <mergeCell ref="A1:G1"/>
    <mergeCell ref="A2:G2"/>
    <mergeCell ref="N4:N10"/>
    <mergeCell ref="J6:J10"/>
    <mergeCell ref="K6:K10"/>
    <mergeCell ref="L4:M6"/>
    <mergeCell ref="L7:L10"/>
    <mergeCell ref="M7:M10"/>
    <mergeCell ref="A4:A10"/>
    <mergeCell ref="B4:B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B34" sqref="B34:H34"/>
    </sheetView>
  </sheetViews>
  <sheetFormatPr defaultColWidth="11.421875" defaultRowHeight="12.75"/>
  <cols>
    <col min="1" max="1" width="20.28125" style="51" customWidth="1"/>
    <col min="2" max="2" width="9.57421875" style="51" customWidth="1"/>
    <col min="3" max="8" width="8.7109375" style="51" customWidth="1"/>
    <col min="9" max="9" width="11.00390625" style="51" customWidth="1"/>
    <col min="10" max="10" width="8.7109375" style="51" customWidth="1"/>
    <col min="11" max="13" width="7.7109375" style="51" customWidth="1"/>
    <col min="14" max="16384" width="11.421875" style="51" customWidth="1"/>
  </cols>
  <sheetData>
    <row r="1" spans="1:12" ht="12">
      <c r="A1" s="10" t="s">
        <v>42</v>
      </c>
      <c r="B1" s="11"/>
      <c r="C1" s="11"/>
      <c r="D1" s="11"/>
      <c r="E1" s="11"/>
      <c r="F1" s="11"/>
      <c r="G1" s="11"/>
      <c r="H1" s="11"/>
      <c r="I1" s="11"/>
      <c r="J1" s="6"/>
      <c r="K1" s="6"/>
      <c r="L1" s="6"/>
    </row>
    <row r="2" spans="1:12" ht="12">
      <c r="A2" s="10" t="s">
        <v>113</v>
      </c>
      <c r="B2" s="11"/>
      <c r="C2" s="11"/>
      <c r="D2" s="11"/>
      <c r="E2" s="11"/>
      <c r="F2" s="11"/>
      <c r="G2" s="11"/>
      <c r="H2" s="11"/>
      <c r="I2" s="11"/>
      <c r="J2" s="6"/>
      <c r="K2" s="6"/>
      <c r="L2" s="6"/>
    </row>
    <row r="3" spans="1:12" ht="12">
      <c r="A3" s="6"/>
      <c r="B3" s="6"/>
      <c r="C3" s="7"/>
      <c r="D3" s="7"/>
      <c r="E3" s="7"/>
      <c r="F3" s="7"/>
      <c r="G3" s="7"/>
      <c r="H3" s="7"/>
      <c r="I3" s="6"/>
      <c r="J3" s="6"/>
      <c r="K3" s="6"/>
      <c r="L3" s="6"/>
    </row>
    <row r="4" spans="1:12" ht="12">
      <c r="A4" s="104" t="s">
        <v>88</v>
      </c>
      <c r="B4" s="82" t="s">
        <v>43</v>
      </c>
      <c r="C4" s="89" t="s">
        <v>114</v>
      </c>
      <c r="D4" s="91"/>
      <c r="E4" s="91"/>
      <c r="F4" s="91"/>
      <c r="G4" s="91"/>
      <c r="H4" s="90"/>
      <c r="I4" s="86" t="s">
        <v>99</v>
      </c>
      <c r="J4" s="6"/>
      <c r="K4" s="6"/>
      <c r="L4" s="6"/>
    </row>
    <row r="5" spans="1:12" ht="12">
      <c r="A5" s="105"/>
      <c r="B5" s="83"/>
      <c r="C5" s="88"/>
      <c r="D5" s="92"/>
      <c r="E5" s="92"/>
      <c r="F5" s="92"/>
      <c r="G5" s="92"/>
      <c r="H5" s="70"/>
      <c r="I5" s="84"/>
      <c r="J5" s="6"/>
      <c r="K5" s="6"/>
      <c r="L5" s="6"/>
    </row>
    <row r="6" spans="1:12" ht="12">
      <c r="A6" s="105"/>
      <c r="B6" s="83"/>
      <c r="C6" s="123" t="s">
        <v>116</v>
      </c>
      <c r="D6" s="126" t="s">
        <v>117</v>
      </c>
      <c r="E6" s="119" t="s">
        <v>118</v>
      </c>
      <c r="F6" s="119" t="s">
        <v>119</v>
      </c>
      <c r="G6" s="119" t="s">
        <v>120</v>
      </c>
      <c r="H6" s="122" t="s">
        <v>98</v>
      </c>
      <c r="I6" s="84"/>
      <c r="J6" s="6"/>
      <c r="K6" s="6"/>
      <c r="L6" s="6"/>
    </row>
    <row r="7" spans="1:12" ht="12">
      <c r="A7" s="105"/>
      <c r="B7" s="83"/>
      <c r="C7" s="124"/>
      <c r="D7" s="127"/>
      <c r="E7" s="120"/>
      <c r="F7" s="83"/>
      <c r="G7" s="120"/>
      <c r="H7" s="83"/>
      <c r="I7" s="84"/>
      <c r="J7" s="6"/>
      <c r="K7" s="6"/>
      <c r="L7" s="6"/>
    </row>
    <row r="8" spans="1:12" ht="12">
      <c r="A8" s="70"/>
      <c r="B8" s="85"/>
      <c r="C8" s="125"/>
      <c r="D8" s="128"/>
      <c r="E8" s="121"/>
      <c r="F8" s="85"/>
      <c r="G8" s="121"/>
      <c r="H8" s="85"/>
      <c r="I8" s="88"/>
      <c r="J8" s="6"/>
      <c r="K8" s="6"/>
      <c r="L8" s="6"/>
    </row>
    <row r="9" spans="1:12" ht="12">
      <c r="A9" s="6"/>
      <c r="B9" s="6"/>
      <c r="C9" s="54"/>
      <c r="D9" s="54"/>
      <c r="E9" s="54"/>
      <c r="F9" s="54"/>
      <c r="G9" s="54"/>
      <c r="H9" s="54"/>
      <c r="I9" s="6"/>
      <c r="J9" s="6"/>
      <c r="K9" s="6"/>
      <c r="L9" s="6"/>
    </row>
    <row r="10" spans="1:12" ht="12">
      <c r="A10" s="10" t="s">
        <v>103</v>
      </c>
      <c r="B10" s="11"/>
      <c r="C10" s="11"/>
      <c r="D10" s="11"/>
      <c r="E10" s="11"/>
      <c r="F10" s="11"/>
      <c r="G10" s="11"/>
      <c r="H10" s="11"/>
      <c r="I10" s="11"/>
      <c r="J10" s="6"/>
      <c r="K10" s="6"/>
      <c r="L10" s="6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">
      <c r="A12" s="14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">
      <c r="A13" s="14" t="s">
        <v>40</v>
      </c>
      <c r="B13" s="39">
        <v>3435</v>
      </c>
      <c r="C13" s="39">
        <v>1499</v>
      </c>
      <c r="D13" s="39">
        <v>743</v>
      </c>
      <c r="E13" s="39">
        <v>654</v>
      </c>
      <c r="F13" s="39">
        <v>363</v>
      </c>
      <c r="G13" s="39">
        <v>90</v>
      </c>
      <c r="H13" s="39">
        <v>86</v>
      </c>
      <c r="I13" s="35">
        <v>11.7</v>
      </c>
      <c r="J13" s="6"/>
      <c r="K13" s="6"/>
      <c r="L13" s="6"/>
    </row>
    <row r="14" spans="1:12" ht="12">
      <c r="A14" s="9" t="s">
        <v>25</v>
      </c>
      <c r="B14" s="39"/>
      <c r="C14" s="40"/>
      <c r="D14" s="40"/>
      <c r="E14" s="40"/>
      <c r="F14" s="40"/>
      <c r="G14" s="40"/>
      <c r="H14" s="40"/>
      <c r="I14" s="36"/>
      <c r="J14" s="6"/>
      <c r="K14" s="6"/>
      <c r="L14" s="6"/>
    </row>
    <row r="15" spans="1:12" ht="12">
      <c r="A15" s="9" t="s">
        <v>26</v>
      </c>
      <c r="B15" s="39"/>
      <c r="C15" s="40"/>
      <c r="D15" s="40"/>
      <c r="E15" s="40"/>
      <c r="F15" s="40"/>
      <c r="G15" s="40"/>
      <c r="H15" s="40"/>
      <c r="I15" s="36"/>
      <c r="J15" s="6"/>
      <c r="K15" s="6"/>
      <c r="L15" s="6"/>
    </row>
    <row r="16" spans="1:12" ht="12">
      <c r="A16" s="9" t="s">
        <v>27</v>
      </c>
      <c r="B16" s="40">
        <v>2126</v>
      </c>
      <c r="C16" s="40">
        <v>1069</v>
      </c>
      <c r="D16" s="40">
        <v>482</v>
      </c>
      <c r="E16" s="40">
        <v>326</v>
      </c>
      <c r="F16" s="40">
        <v>143</v>
      </c>
      <c r="G16" s="40">
        <v>49</v>
      </c>
      <c r="H16" s="40">
        <v>57</v>
      </c>
      <c r="I16" s="36">
        <v>10.3</v>
      </c>
      <c r="J16" s="6"/>
      <c r="K16" s="6"/>
      <c r="L16" s="6"/>
    </row>
    <row r="17" spans="1:12" ht="12">
      <c r="A17" s="9" t="s">
        <v>28</v>
      </c>
      <c r="B17" s="40"/>
      <c r="C17" s="40"/>
      <c r="D17" s="40"/>
      <c r="E17" s="40"/>
      <c r="F17" s="40"/>
      <c r="G17" s="40"/>
      <c r="H17" s="40"/>
      <c r="I17" s="36"/>
      <c r="J17" s="6"/>
      <c r="K17" s="6"/>
      <c r="L17" s="6"/>
    </row>
    <row r="18" spans="1:12" ht="12">
      <c r="A18" s="9" t="s">
        <v>27</v>
      </c>
      <c r="B18" s="40">
        <v>1309</v>
      </c>
      <c r="C18" s="40">
        <v>430</v>
      </c>
      <c r="D18" s="40">
        <v>261</v>
      </c>
      <c r="E18" s="40">
        <v>328</v>
      </c>
      <c r="F18" s="40">
        <v>220</v>
      </c>
      <c r="G18" s="40">
        <v>41</v>
      </c>
      <c r="H18" s="40">
        <v>29</v>
      </c>
      <c r="I18" s="36">
        <v>14</v>
      </c>
      <c r="J18" s="6"/>
      <c r="K18" s="6"/>
      <c r="L18" s="6"/>
    </row>
    <row r="19" spans="1:12" ht="12">
      <c r="A19" s="8"/>
      <c r="B19" s="6"/>
      <c r="C19" s="3"/>
      <c r="D19" s="6"/>
      <c r="E19" s="6"/>
      <c r="F19" s="6"/>
      <c r="G19" s="6"/>
      <c r="H19" s="6"/>
      <c r="I19" s="36"/>
      <c r="J19" s="6"/>
      <c r="K19" s="6"/>
      <c r="L19" s="6"/>
    </row>
    <row r="20" spans="1:12" ht="12">
      <c r="A20" s="117" t="s">
        <v>105</v>
      </c>
      <c r="B20" s="117"/>
      <c r="C20" s="117"/>
      <c r="D20" s="117"/>
      <c r="E20" s="117"/>
      <c r="F20" s="117"/>
      <c r="G20" s="117"/>
      <c r="H20" s="117"/>
      <c r="I20" s="117"/>
      <c r="J20" s="6"/>
      <c r="K20" s="6"/>
      <c r="L20" s="6"/>
    </row>
    <row r="21" spans="1:12" ht="12">
      <c r="A21" s="6"/>
      <c r="B21" s="6"/>
      <c r="C21" s="6"/>
      <c r="D21" s="6"/>
      <c r="E21" s="6"/>
      <c r="F21" s="6"/>
      <c r="G21" s="6"/>
      <c r="H21" s="6"/>
      <c r="I21" s="36"/>
      <c r="J21" s="6"/>
      <c r="K21" s="6"/>
      <c r="L21" s="6"/>
    </row>
    <row r="22" spans="1:12" ht="12">
      <c r="A22" s="14" t="s">
        <v>24</v>
      </c>
      <c r="B22" s="6"/>
      <c r="C22" s="6"/>
      <c r="D22" s="6"/>
      <c r="E22" s="6"/>
      <c r="F22" s="6"/>
      <c r="G22" s="3"/>
      <c r="H22" s="6"/>
      <c r="I22" s="36"/>
      <c r="J22" s="6"/>
      <c r="K22" s="6"/>
      <c r="L22" s="6"/>
    </row>
    <row r="23" spans="1:12" ht="12">
      <c r="A23" s="14" t="s">
        <v>40</v>
      </c>
      <c r="B23" s="39">
        <v>3603</v>
      </c>
      <c r="C23" s="39">
        <v>1454</v>
      </c>
      <c r="D23" s="39">
        <v>874</v>
      </c>
      <c r="E23" s="39">
        <v>635</v>
      </c>
      <c r="F23" s="39">
        <v>424</v>
      </c>
      <c r="G23" s="39">
        <v>99</v>
      </c>
      <c r="H23" s="39">
        <v>117</v>
      </c>
      <c r="I23" s="35">
        <v>12.6</v>
      </c>
      <c r="J23" s="6"/>
      <c r="K23" s="6"/>
      <c r="L23" s="6"/>
    </row>
    <row r="24" spans="1:12" ht="12">
      <c r="A24" s="9" t="s">
        <v>25</v>
      </c>
      <c r="B24" s="40"/>
      <c r="C24" s="40"/>
      <c r="D24" s="40"/>
      <c r="E24" s="40"/>
      <c r="F24" s="40"/>
      <c r="G24" s="40"/>
      <c r="H24" s="40"/>
      <c r="I24" s="36"/>
      <c r="J24" s="6"/>
      <c r="K24" s="6"/>
      <c r="L24" s="6"/>
    </row>
    <row r="25" spans="1:12" ht="12">
      <c r="A25" s="9" t="s">
        <v>26</v>
      </c>
      <c r="B25" s="40"/>
      <c r="C25" s="40"/>
      <c r="D25" s="40"/>
      <c r="E25" s="40"/>
      <c r="F25" s="40"/>
      <c r="G25" s="40"/>
      <c r="H25" s="40"/>
      <c r="I25" s="36"/>
      <c r="J25" s="6"/>
      <c r="K25" s="6"/>
      <c r="L25" s="6"/>
    </row>
    <row r="26" spans="1:12" ht="12">
      <c r="A26" s="9" t="s">
        <v>27</v>
      </c>
      <c r="B26" s="40">
        <v>2200</v>
      </c>
      <c r="C26" s="40">
        <v>1074</v>
      </c>
      <c r="D26" s="40">
        <v>538</v>
      </c>
      <c r="E26" s="40">
        <v>344</v>
      </c>
      <c r="F26" s="40">
        <v>135</v>
      </c>
      <c r="G26" s="40">
        <v>44</v>
      </c>
      <c r="H26" s="40">
        <v>65</v>
      </c>
      <c r="I26" s="36">
        <v>10.5</v>
      </c>
      <c r="J26" s="6"/>
      <c r="K26" s="6"/>
      <c r="L26" s="6"/>
    </row>
    <row r="27" spans="1:12" ht="12">
      <c r="A27" s="9" t="s">
        <v>28</v>
      </c>
      <c r="B27" s="40"/>
      <c r="C27" s="40"/>
      <c r="D27" s="40"/>
      <c r="E27" s="40"/>
      <c r="F27" s="40"/>
      <c r="G27" s="40"/>
      <c r="H27" s="40"/>
      <c r="I27" s="36"/>
      <c r="J27" s="6"/>
      <c r="K27" s="6"/>
      <c r="L27" s="6"/>
    </row>
    <row r="28" spans="1:12" ht="12">
      <c r="A28" s="9" t="s">
        <v>27</v>
      </c>
      <c r="B28" s="40">
        <v>1403</v>
      </c>
      <c r="C28" s="40">
        <v>380</v>
      </c>
      <c r="D28" s="40">
        <v>336</v>
      </c>
      <c r="E28" s="40">
        <v>291</v>
      </c>
      <c r="F28" s="40">
        <v>289</v>
      </c>
      <c r="G28" s="40">
        <v>55</v>
      </c>
      <c r="H28" s="40">
        <v>52</v>
      </c>
      <c r="I28" s="36">
        <v>16</v>
      </c>
      <c r="J28" s="6"/>
      <c r="K28" s="6"/>
      <c r="L28" s="6"/>
    </row>
    <row r="29" spans="1:12" ht="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">
      <c r="A30" s="10" t="s">
        <v>108</v>
      </c>
      <c r="B30" s="11"/>
      <c r="C30" s="11"/>
      <c r="D30" s="11"/>
      <c r="E30" s="11"/>
      <c r="F30" s="11"/>
      <c r="G30" s="11"/>
      <c r="H30" s="11"/>
      <c r="I30" s="11"/>
      <c r="J30" s="6"/>
      <c r="K30" s="6"/>
      <c r="L30" s="6"/>
    </row>
    <row r="31" spans="1:12" ht="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">
      <c r="A32" s="14" t="s"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">
      <c r="A33" s="14" t="s">
        <v>40</v>
      </c>
      <c r="B33" s="2">
        <v>4019</v>
      </c>
      <c r="C33" s="2">
        <v>1635</v>
      </c>
      <c r="D33" s="2">
        <v>927</v>
      </c>
      <c r="E33" s="2">
        <v>867</v>
      </c>
      <c r="F33" s="2">
        <v>389</v>
      </c>
      <c r="G33" s="2">
        <v>93</v>
      </c>
      <c r="H33" s="2">
        <v>108</v>
      </c>
      <c r="I33" s="35">
        <v>12.2</v>
      </c>
      <c r="J33" s="3"/>
      <c r="K33" s="6"/>
      <c r="L33" s="6"/>
    </row>
    <row r="34" spans="1:12" ht="12">
      <c r="A34" s="9" t="s">
        <v>25</v>
      </c>
      <c r="B34" s="3"/>
      <c r="C34" s="3"/>
      <c r="D34" s="3"/>
      <c r="E34" s="3"/>
      <c r="F34" s="3"/>
      <c r="G34" s="3"/>
      <c r="H34" s="3"/>
      <c r="I34" s="36"/>
      <c r="J34" s="3"/>
      <c r="K34" s="6"/>
      <c r="L34" s="6"/>
    </row>
    <row r="35" spans="1:12" ht="12">
      <c r="A35" s="9" t="s">
        <v>26</v>
      </c>
      <c r="B35" s="3"/>
      <c r="C35" s="3"/>
      <c r="D35" s="3"/>
      <c r="E35" s="3"/>
      <c r="F35" s="3"/>
      <c r="G35" s="3"/>
      <c r="H35" s="3"/>
      <c r="I35" s="36"/>
      <c r="J35" s="3"/>
      <c r="K35" s="6"/>
      <c r="L35" s="6"/>
    </row>
    <row r="36" spans="1:12" ht="12">
      <c r="A36" s="9" t="s">
        <v>27</v>
      </c>
      <c r="B36" s="3">
        <v>2510</v>
      </c>
      <c r="C36" s="3">
        <v>1168</v>
      </c>
      <c r="D36" s="3">
        <v>637</v>
      </c>
      <c r="E36" s="3">
        <v>471</v>
      </c>
      <c r="F36" s="3">
        <v>127</v>
      </c>
      <c r="G36" s="3">
        <v>41</v>
      </c>
      <c r="H36" s="3">
        <v>66</v>
      </c>
      <c r="I36" s="36">
        <v>10.5</v>
      </c>
      <c r="J36" s="3"/>
      <c r="K36" s="6"/>
      <c r="L36" s="6"/>
    </row>
    <row r="37" spans="1:12" ht="12">
      <c r="A37" s="9" t="s">
        <v>28</v>
      </c>
      <c r="B37" s="3"/>
      <c r="C37" s="3"/>
      <c r="D37" s="3"/>
      <c r="E37" s="3"/>
      <c r="F37" s="3"/>
      <c r="G37" s="3"/>
      <c r="H37" s="3"/>
      <c r="I37" s="36"/>
      <c r="J37" s="3"/>
      <c r="K37" s="6"/>
      <c r="L37" s="6"/>
    </row>
    <row r="38" spans="1:12" ht="12">
      <c r="A38" s="9" t="s">
        <v>27</v>
      </c>
      <c r="B38" s="3">
        <v>1509</v>
      </c>
      <c r="C38" s="3">
        <v>467</v>
      </c>
      <c r="D38" s="3">
        <v>290</v>
      </c>
      <c r="E38" s="3">
        <v>396</v>
      </c>
      <c r="F38" s="3">
        <v>262</v>
      </c>
      <c r="G38" s="3">
        <v>52</v>
      </c>
      <c r="H38" s="3">
        <v>42</v>
      </c>
      <c r="I38" s="36">
        <v>15.1</v>
      </c>
      <c r="J38" s="3"/>
      <c r="K38" s="6"/>
      <c r="L38" s="6"/>
    </row>
    <row r="39" spans="1:12" ht="12">
      <c r="A39" s="6"/>
      <c r="B39" s="6"/>
      <c r="C39" s="6"/>
      <c r="D39" s="6"/>
      <c r="E39" s="6"/>
      <c r="F39" s="6"/>
      <c r="G39" s="6"/>
      <c r="H39" s="6"/>
      <c r="I39" s="36"/>
      <c r="J39" s="6"/>
      <c r="K39" s="6"/>
      <c r="L39" s="6"/>
    </row>
    <row r="40" spans="1:12" ht="12">
      <c r="A40" s="10" t="s">
        <v>110</v>
      </c>
      <c r="B40" s="11"/>
      <c r="C40" s="11"/>
      <c r="D40" s="11"/>
      <c r="E40" s="11"/>
      <c r="F40" s="11"/>
      <c r="G40" s="11"/>
      <c r="H40" s="11"/>
      <c r="I40" s="11"/>
      <c r="J40" s="6"/>
      <c r="K40" s="6"/>
      <c r="L40" s="6"/>
    </row>
    <row r="41" spans="1:12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">
      <c r="A42" s="14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">
      <c r="A43" s="14" t="s">
        <v>41</v>
      </c>
      <c r="B43" s="2">
        <f>SUM(B13,B23,B33)</f>
        <v>11057</v>
      </c>
      <c r="C43" s="2">
        <f aca="true" t="shared" si="0" ref="C43:H43">SUM(C13,C23,C33)</f>
        <v>4588</v>
      </c>
      <c r="D43" s="2">
        <f t="shared" si="0"/>
        <v>2544</v>
      </c>
      <c r="E43" s="2">
        <f t="shared" si="0"/>
        <v>2156</v>
      </c>
      <c r="F43" s="2">
        <f t="shared" si="0"/>
        <v>1176</v>
      </c>
      <c r="G43" s="2">
        <f t="shared" si="0"/>
        <v>282</v>
      </c>
      <c r="H43" s="2">
        <f t="shared" si="0"/>
        <v>311</v>
      </c>
      <c r="I43" s="35">
        <f>ROUND(PRODUCT((B13*I13)+(B23*I23)+(B33*I33),1/(B13+B23+B33)),1)</f>
        <v>12.2</v>
      </c>
      <c r="J43" s="6"/>
      <c r="K43" s="6"/>
      <c r="L43" s="6"/>
    </row>
    <row r="44" spans="1:12" ht="12">
      <c r="A44" s="9" t="s">
        <v>25</v>
      </c>
      <c r="B44" s="3"/>
      <c r="C44" s="3"/>
      <c r="D44" s="3"/>
      <c r="E44" s="3"/>
      <c r="F44" s="3"/>
      <c r="G44" s="3"/>
      <c r="H44" s="3"/>
      <c r="I44" s="36"/>
      <c r="J44" s="6"/>
      <c r="K44" s="6"/>
      <c r="L44" s="6"/>
    </row>
    <row r="45" spans="1:12" ht="12">
      <c r="A45" s="9" t="s">
        <v>26</v>
      </c>
      <c r="B45" s="3"/>
      <c r="C45" s="3"/>
      <c r="D45" s="3"/>
      <c r="E45" s="3"/>
      <c r="F45" s="3"/>
      <c r="G45" s="3"/>
      <c r="H45" s="3"/>
      <c r="I45" s="36"/>
      <c r="J45" s="6"/>
      <c r="K45" s="6"/>
      <c r="L45" s="6"/>
    </row>
    <row r="46" spans="1:12" ht="12">
      <c r="A46" s="9" t="s">
        <v>27</v>
      </c>
      <c r="B46" s="3">
        <f>SUM(B16,B26,B36)</f>
        <v>6836</v>
      </c>
      <c r="C46" s="3">
        <f aca="true" t="shared" si="1" ref="C46:H46">SUM(C16,C26,C36)</f>
        <v>3311</v>
      </c>
      <c r="D46" s="3">
        <f t="shared" si="1"/>
        <v>1657</v>
      </c>
      <c r="E46" s="3">
        <f t="shared" si="1"/>
        <v>1141</v>
      </c>
      <c r="F46" s="3">
        <f t="shared" si="1"/>
        <v>405</v>
      </c>
      <c r="G46" s="3">
        <f t="shared" si="1"/>
        <v>134</v>
      </c>
      <c r="H46" s="3">
        <f t="shared" si="1"/>
        <v>188</v>
      </c>
      <c r="I46" s="36">
        <f>ROUND(PRODUCT((B16*I16)+(B26*I26)+(B36*I36),1/(B16+B26+B36)),1)</f>
        <v>10.4</v>
      </c>
      <c r="J46" s="6"/>
      <c r="K46" s="6"/>
      <c r="L46" s="6"/>
    </row>
    <row r="47" spans="1:12" ht="12">
      <c r="A47" s="9" t="s">
        <v>28</v>
      </c>
      <c r="B47" s="3"/>
      <c r="C47" s="3"/>
      <c r="D47" s="3"/>
      <c r="E47" s="3"/>
      <c r="F47" s="3"/>
      <c r="G47" s="3"/>
      <c r="H47" s="3"/>
      <c r="I47" s="36"/>
      <c r="J47" s="6"/>
      <c r="K47" s="6"/>
      <c r="L47" s="6"/>
    </row>
    <row r="48" spans="1:12" ht="12">
      <c r="A48" s="9" t="s">
        <v>27</v>
      </c>
      <c r="B48" s="3">
        <f>SUM(B18,B28,B38)</f>
        <v>4221</v>
      </c>
      <c r="C48" s="3">
        <f aca="true" t="shared" si="2" ref="C48:H48">SUM(C18,C28,C38)</f>
        <v>1277</v>
      </c>
      <c r="D48" s="3">
        <f t="shared" si="2"/>
        <v>887</v>
      </c>
      <c r="E48" s="3">
        <f t="shared" si="2"/>
        <v>1015</v>
      </c>
      <c r="F48" s="3">
        <f t="shared" si="2"/>
        <v>771</v>
      </c>
      <c r="G48" s="3">
        <f t="shared" si="2"/>
        <v>148</v>
      </c>
      <c r="H48" s="3">
        <f t="shared" si="2"/>
        <v>123</v>
      </c>
      <c r="I48" s="36">
        <f>ROUND(PRODUCT((B18*I18)+(B28*I28)+(B38*I38),1/(B18+B28+B38)),1)</f>
        <v>15.1</v>
      </c>
      <c r="J48" s="6"/>
      <c r="K48" s="6"/>
      <c r="L48" s="6"/>
    </row>
    <row r="49" spans="1:12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mergeCells count="11">
    <mergeCell ref="E6:E8"/>
    <mergeCell ref="F6:F8"/>
    <mergeCell ref="G6:G8"/>
    <mergeCell ref="A20:I20"/>
    <mergeCell ref="I4:I8"/>
    <mergeCell ref="A4:A8"/>
    <mergeCell ref="B4:B8"/>
    <mergeCell ref="H6:H8"/>
    <mergeCell ref="C4:H5"/>
    <mergeCell ref="C6:C8"/>
    <mergeCell ref="D6:D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slt4d4</dc:creator>
  <cp:keywords/>
  <dc:description/>
  <cp:lastModifiedBy>slt1h4</cp:lastModifiedBy>
  <cp:lastPrinted>2005-01-24T14:51:03Z</cp:lastPrinted>
  <dcterms:created xsi:type="dcterms:W3CDTF">2003-01-09T11:55:34Z</dcterms:created>
  <dcterms:modified xsi:type="dcterms:W3CDTF">2008-02-26T14:25:25Z</dcterms:modified>
  <cp:category/>
  <cp:version/>
  <cp:contentType/>
  <cp:contentStatus/>
</cp:coreProperties>
</file>