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sheetId="5" r:id="rId5"/>
    <sheet name="Graf2 " sheetId="6" r:id="rId6"/>
    <sheet name="Graf2(2) "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<sst xmlns="http://schemas.openxmlformats.org/spreadsheetml/2006/main" count="1430" uniqueCount="243">
  <si>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</si>
  <si>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</si>
  <si>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</si>
  <si>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</si>
  <si>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</si>
  <si>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</si>
  <si>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</si>
  <si>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</si>
  <si>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</si>
  <si>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</si>
  <si>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</si>
  <si>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</si>
  <si>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</si>
  <si>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</si>
  <si>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</si>
  <si>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</si>
  <si>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</si>
  <si>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</si>
  <si>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</si>
  <si>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</si>
  <si>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</si>
  <si>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</si>
  <si>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</si>
  <si>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</si>
  <si>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</si>
  <si>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</si>
  <si>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</si>
  <si>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</si>
  <si>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</si>
  <si>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</si>
  <si>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</si>
  <si>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</si>
  <si>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</si>
  <si>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</si>
  <si>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</si>
  <si>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</si>
  <si>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</si>
  <si>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</si>
  <si>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</si>
  <si>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</si>
  <si>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</si>
  <si>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</si>
  <si>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</si>
  <si>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</si>
  <si>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</si>
  <si>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</si>
  <si>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</si>
  <si>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</si>
  <si>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</si>
  <si>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</si>
  <si>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</si>
  <si>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</si>
  <si>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</si>
  <si>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</si>
  <si>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</si>
  <si>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</si>
  <si>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</si>
  <si>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</si>
  <si>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</si>
  <si>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</si>
  <si>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</si>
  <si>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</si>
  <si>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</si>
  <si>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</si>
  <si>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</si>
  <si>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</si>
  <si>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</si>
  <si>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</si>
  <si>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</si>
  <si>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</si>
  <si>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</si>
  <si>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</si>
  <si>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</si>
  <si>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</si>
  <si>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</si>
  <si>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</si>
  <si>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</si>
  <si>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</si>
  <si>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</si>
  <si>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</si>
  <si>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</si>
  <si>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</si>
  <si>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</si>
  <si>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</si>
  <si>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</si>
  <si>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</si>
  <si>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</si>
  <si>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</si>
  <si>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</si>
  <si>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</si>
  <si>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</si>
  <si>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</si>
  <si>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</si>
  <si>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</si>
  <si>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</si>
  <si>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</si>
  <si>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</si>
  <si>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</si>
  <si>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</si>
  <si>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</si>
  <si>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</si>
  <si>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</si>
  <si>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</si>
  <si>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</si>
  <si>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</si>
  <si>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</si>
  <si>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</si>
  <si>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</si>
  <si>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</si>
  <si>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</si>
  <si>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</si>
  <si>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</si>
  <si>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</si>
  <si>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</si>
  <si>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</si>
  <si>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</si>
  <si>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</si>
  <si>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</si>
  <si>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</si>
  <si>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</si>
  <si>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</si>
  <si>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</si>
  <si>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</si>
  <si>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</si>
  <si>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</si>
  <si>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</si>
  <si>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</si>
  <si>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</si>
  <si>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</si>
  <si>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</si>
  <si>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</si>
  <si>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</si>
  <si>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</si>
  <si>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</si>
  <si>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</si>
  <si>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</si>
  <si>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</si>
  <si>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</si>
  <si>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</si>
  <si>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</si>
  <si>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</si>
  <si>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</si>
  <si>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</si>
  <si>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</si>
  <si>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</si>
  <si>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</si>
  <si>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</si>
  <si>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</si>
  <si>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</si>
  <si>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</si>
  <si>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</si>
  <si>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</si>
  <si>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</si>
  <si>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</si>
  <si>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</si>
  <si>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</si>
  <si>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</si>
  <si>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</si>
  <si>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</si>
  <si>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</si>
  <si>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</si>
  <si>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</si>
  <si>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</si>
  <si>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</si>
  <si>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</si>
  <si>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</si>
  <si>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</si>
  <si>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</si>
  <si>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</si>
  <si>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</si>
  <si>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</si>
  <si>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</si>
  <si>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</si>
  <si>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</si>
  <si>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</si>
  <si>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</si>
  <si>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</si>
  <si>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</si>
  <si>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</si>
  <si>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</si>
  <si>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</si>
  <si>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</si>
  <si>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</si>
  <si>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</si>
  <si>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</si>
  <si>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</si>
  <si>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</si>
  <si>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</si>
  <si>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</si>
  <si>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</si>
  <si>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</si>
  <si>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</si>
  <si>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</si>
  <si>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</si>
  <si>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</si>
  <si>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</si>
  <si>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</si>
  <si>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</si>
  <si>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</si>
  <si>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</si>
  <si>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</si>
  <si>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</si>
  <si>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</si>
  <si>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</si>
  <si>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</si>
  <si>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</si>
  <si>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</si>
  <si>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</si>
  <si>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</si>
  <si>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</si>
  <si>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</si>
  <si>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</si>
  <si>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       nichts vorhanden (genau Null)</t>
  </si>
  <si>
    <t>r       berichtigte Zahl</t>
  </si>
  <si>
    <t>Jan.-Juni</t>
  </si>
  <si>
    <r>
      <t xml:space="preserve">Gegenüber dem vergleichbaren Vorjahresmonat war im Juli 2005 bei den Betrieben des </t>
    </r>
    <r>
      <rPr>
        <b/>
        <sz val="9"/>
        <rFont val="Arial"/>
        <family val="2"/>
      </rPr>
      <t>Verarbeitenden Gewerbes</t>
    </r>
    <r>
      <rPr>
        <sz val="9"/>
        <rFont val="Arial"/>
        <family val="2"/>
      </rPr>
      <t xml:space="preserve"> ein Auftragsanstieg um 0,4 Prozent zu registrieren. Während sich die Auslandsbestellungen gegenüber dem Juli 2004 um 6,1 Prozent erhöhten, gingen die Inlandsaufträge um 2,2 Prozent zurück. </t>
    </r>
  </si>
  <si>
    <r>
      <t xml:space="preserve">Deutlich verbessert zeigte sich die Auftragslage jedoch nur bei den </t>
    </r>
    <r>
      <rPr>
        <b/>
        <sz val="9"/>
        <rFont val="Arial"/>
        <family val="2"/>
      </rPr>
      <t>Herstellern von Investitionsgütern</t>
    </r>
    <r>
      <rPr>
        <sz val="9"/>
        <rFont val="Arial"/>
        <family val="2"/>
      </rPr>
      <t xml:space="preserve">. Diese Betriebe verzeichneten in den ersten sieben Monaten des Jahres 2005 eine Zunahme der eingegangenen Aufträge um 16,7 Prozent gegenüber dem Vorjahr. Auch die </t>
    </r>
    <r>
      <rPr>
        <b/>
        <sz val="9"/>
        <rFont val="Arial"/>
        <family val="2"/>
      </rPr>
      <t>Vorleistungsgüterproduzenten</t>
    </r>
    <r>
      <rPr>
        <sz val="9"/>
        <rFont val="Arial"/>
        <family val="2"/>
      </rPr>
      <t xml:space="preserve"> registrierten bis Ende Juli 2005 etwas mehr Bestellungen als im gleichen Zeitraum des Vorjahres (+ 1,0 Prozent).</t>
    </r>
  </si>
  <si>
    <r>
      <t xml:space="preserve">Weniger zufrieden dürften beim Blick in ihre Auftragsbücher dagegen die </t>
    </r>
    <r>
      <rPr>
        <b/>
        <sz val="9"/>
        <rFont val="Arial"/>
        <family val="2"/>
      </rPr>
      <t xml:space="preserve">Gebrauchsgüter- bzw. die Verbrauchsgüterproduzenten </t>
    </r>
    <r>
      <rPr>
        <sz val="9"/>
        <rFont val="Arial"/>
        <family val="2"/>
      </rPr>
      <t>sein. Das Auftragsvolumen dieser Betriebe verringerte sich seit Jahresbeginn um durchschnittlich 12,7 bzw. 3,4 Prozent gegenüber dem vergleichbaren Vorjahreszeitraum.</t>
    </r>
  </si>
  <si>
    <t>Jan.-Juli</t>
  </si>
  <si>
    <t>Juli       2005</t>
  </si>
  <si>
    <t>Juli        2004</t>
  </si>
  <si>
    <t>Juni            2005</t>
  </si>
  <si>
    <t>Mai         2005</t>
  </si>
  <si>
    <t>Juni         2004</t>
  </si>
  <si>
    <t>Juni     2005</t>
  </si>
  <si>
    <r>
      <t xml:space="preserve">Die von den Betrieben des Bergbaus und Verarbeitenden Gewerbes getätigten </t>
    </r>
    <r>
      <rPr>
        <b/>
        <sz val="9"/>
        <rFont val="Arial"/>
        <family val="2"/>
      </rPr>
      <t>Umsätze</t>
    </r>
    <r>
      <rPr>
        <sz val="9"/>
        <rFont val="Arial"/>
        <family val="2"/>
      </rPr>
      <t xml:space="preserve"> lagen im Juli 2005 preis- bereinigt um 10,3 Prozent unter dem Ergebnis des Vormonats und um 3,9 Prozent über dem Niveau vom Juli 2004. Damit realisierten die Betriebe in den ersten sieben Monaten des Jahres 2005 ein um durchschnittlich 7,0 Prozent höheres Umsatzvolumen im Vergleich zum Vorjahr. </t>
    </r>
  </si>
  <si>
    <t>Juni      2005</t>
  </si>
  <si>
    <r>
      <t xml:space="preserve">Der Monat Juli war durch einen Anstieg der Bestellungen im </t>
    </r>
    <r>
      <rPr>
        <b/>
        <sz val="9"/>
        <rFont val="Arial"/>
        <family val="2"/>
      </rPr>
      <t>Verarbeitenden Gewerbe</t>
    </r>
    <r>
      <rPr>
        <sz val="9"/>
        <rFont val="Arial"/>
        <family val="2"/>
      </rPr>
      <t xml:space="preserve"> und  im </t>
    </r>
    <r>
      <rPr>
        <b/>
        <sz val="9"/>
        <rFont val="Arial"/>
        <family val="2"/>
      </rPr>
      <t>Bauhauptgewerbe</t>
    </r>
    <r>
      <rPr>
        <sz val="9"/>
        <rFont val="Arial"/>
        <family val="2"/>
      </rPr>
      <t xml:space="preserve"> gegenüber dem Juli 2004 gekennzeichnet. </t>
    </r>
  </si>
  <si>
    <r>
      <t xml:space="preserve">Die Nachfrage nach  Bauleistungen  im  </t>
    </r>
    <r>
      <rPr>
        <b/>
        <sz val="9"/>
        <rFont val="Arial"/>
        <family val="2"/>
      </rPr>
      <t>Bauhauptgewerbe</t>
    </r>
    <r>
      <rPr>
        <sz val="9"/>
        <rFont val="Arial"/>
        <family val="2"/>
      </rPr>
      <t xml:space="preserve">  hat  sich  im  Juli  gegenüber  dem Vormonat  verbessert (+ 3,6 Prozent). Gegenüber dem vergleichbaren Vorjahresmonat war ebenfalls ein Anstieg der Aufträge zu vermelden (+ 7,3 Prozent). Seit Beginn des Jahres 2005 gingen  durchschnittlich 12,4 Prozent weniger Aufträge bei den Baubetrieben ein als im Jahr zuvor.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</si>
  <si>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</si>
  <si>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</si>
  <si>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</si>
  <si>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</si>
  <si>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</si>
  <si>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</si>
  <si>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</si>
  <si>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</si>
  <si>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</si>
  <si>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</si>
  <si>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</si>
  <si>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</si>
  <si>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Juli 2005</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</si>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</sst>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 #\ ##0.0_I\ \ \ \ "/>
    <numFmt numFmtId="201" formatCode="0.0\r"/>
    <numFmt numFmtId="202" formatCode="0.0\r\ \ "/>
    <numFmt numFmtId="203" formatCode="??0.0_Z_V;\-??0.0_Z_V"/>
  </numFmts>
  <fonts count="29">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9.75"/>
      <name val="Arial"/>
      <family val="2"/>
    </font>
    <font>
      <sz val="16.75"/>
      <name val="Arial"/>
      <family val="0"/>
    </font>
    <font>
      <sz val="16.25"/>
      <name val="Arial"/>
      <family val="0"/>
    </font>
    <font>
      <sz val="17.75"/>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16"/>
      <name val="Arial"/>
      <family val="0"/>
    </font>
    <font>
      <sz val="8"/>
      <name val="Helvetica"/>
      <family val="0"/>
    </font>
    <font>
      <sz val="10"/>
      <color indexed="10"/>
      <name val="Arial"/>
      <family val="2"/>
    </font>
    <font>
      <sz val="9"/>
      <color indexed="10"/>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21" fillId="0" borderId="3" xfId="20" applyFont="1" applyBorder="1">
      <alignment/>
      <protection/>
    </xf>
    <xf numFmtId="0" fontId="3" fillId="0" borderId="3" xfId="20" applyFont="1" applyBorder="1" applyAlignment="1">
      <alignment horizontal="left"/>
      <protection/>
    </xf>
    <xf numFmtId="0" fontId="3" fillId="0" borderId="3" xfId="20" applyFont="1" applyBorder="1" applyAlignment="1">
      <alignment horizontal="right"/>
      <protection/>
    </xf>
    <xf numFmtId="0" fontId="21" fillId="0" borderId="3" xfId="20"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20" fillId="0" borderId="7" xfId="0" applyFont="1" applyBorder="1" applyAlignment="1">
      <alignment horizontal="centerContinuous"/>
    </xf>
    <xf numFmtId="0" fontId="20"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22"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200" fontId="3" fillId="0" borderId="0" xfId="0" applyNumberFormat="1" applyFont="1" applyBorder="1" applyAlignment="1">
      <alignment/>
    </xf>
    <xf numFmtId="0" fontId="3" fillId="0" borderId="0" xfId="20"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3" fontId="25"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27" fillId="0" borderId="0" xfId="0" applyFont="1" applyBorder="1" applyAlignment="1">
      <alignment horizontal="center" vertical="center"/>
    </xf>
    <xf numFmtId="0" fontId="3" fillId="0" borderId="8"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172" fontId="3" fillId="0" borderId="12" xfId="0" applyNumberFormat="1" applyFont="1" applyBorder="1" applyAlignment="1">
      <alignment horizontal="right"/>
    </xf>
    <xf numFmtId="0" fontId="3" fillId="0" borderId="3"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172" fontId="3" fillId="0" borderId="14" xfId="0" applyNumberFormat="1" applyFont="1" applyBorder="1" applyAlignment="1">
      <alignment horizontal="right"/>
    </xf>
    <xf numFmtId="0" fontId="3" fillId="0" borderId="3" xfId="0" applyFont="1" applyBorder="1" applyAlignment="1">
      <alignment horizontal="center"/>
    </xf>
    <xf numFmtId="172" fontId="3" fillId="0" borderId="14" xfId="0" applyNumberFormat="1" applyFont="1" applyBorder="1" applyAlignment="1">
      <alignment horizontal="center"/>
    </xf>
    <xf numFmtId="172" fontId="3" fillId="0" borderId="15" xfId="0" applyNumberFormat="1" applyFont="1" applyBorder="1" applyAlignment="1">
      <alignment horizontal="center"/>
    </xf>
    <xf numFmtId="0" fontId="3" fillId="0" borderId="6"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172" fontId="3" fillId="0" borderId="17" xfId="0" applyNumberFormat="1" applyFont="1" applyBorder="1" applyAlignment="1">
      <alignment horizontal="right"/>
    </xf>
    <xf numFmtId="172" fontId="3" fillId="0" borderId="17" xfId="0" applyNumberFormat="1" applyFont="1" applyBorder="1" applyAlignment="1">
      <alignment horizontal="centerContinuous"/>
    </xf>
    <xf numFmtId="172" fontId="3" fillId="0" borderId="5" xfId="0" applyNumberFormat="1" applyFont="1" applyBorder="1" applyAlignment="1">
      <alignment horizontal="center"/>
    </xf>
    <xf numFmtId="172" fontId="3" fillId="0" borderId="18" xfId="0" applyNumberFormat="1" applyFont="1" applyBorder="1" applyAlignment="1">
      <alignment horizontal="center"/>
    </xf>
    <xf numFmtId="172" fontId="3" fillId="0" borderId="0" xfId="0" applyNumberFormat="1" applyFont="1" applyBorder="1" applyAlignment="1">
      <alignment horizontal="right"/>
    </xf>
    <xf numFmtId="0" fontId="4" fillId="0" borderId="0" xfId="0" applyFont="1" applyBorder="1" applyAlignment="1">
      <alignment horizont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180" fontId="3" fillId="0" borderId="0" xfId="0" applyNumberFormat="1" applyFont="1" applyAlignment="1">
      <alignment/>
    </xf>
    <xf numFmtId="0" fontId="3" fillId="0" borderId="0" xfId="0" applyFont="1" applyAlignment="1">
      <alignment/>
    </xf>
    <xf numFmtId="179" fontId="3" fillId="0" borderId="0" xfId="0" applyNumberFormat="1" applyFont="1" applyAlignment="1">
      <alignment vertical="center"/>
    </xf>
    <xf numFmtId="173" fontId="3" fillId="0" borderId="0" xfId="0" applyNumberFormat="1" applyFont="1" applyAlignment="1">
      <alignment/>
    </xf>
    <xf numFmtId="0" fontId="3" fillId="0" borderId="0" xfId="0" applyFont="1" applyBorder="1" applyAlignment="1">
      <alignment horizontal="right"/>
    </xf>
    <xf numFmtId="172" fontId="3" fillId="0" borderId="0" xfId="0" applyNumberFormat="1" applyFont="1" applyAlignment="1">
      <alignment/>
    </xf>
    <xf numFmtId="0" fontId="2" fillId="0" borderId="0" xfId="0" applyFont="1" applyAlignment="1">
      <alignment horizontal="centerContinuous"/>
    </xf>
    <xf numFmtId="172" fontId="2" fillId="0" borderId="0" xfId="0" applyNumberFormat="1" applyFont="1" applyAlignment="1">
      <alignment horizontal="centerContinuous"/>
    </xf>
    <xf numFmtId="0" fontId="3" fillId="0" borderId="0" xfId="0" applyFont="1" applyAlignment="1">
      <alignment horizontal="right"/>
    </xf>
    <xf numFmtId="173" fontId="3" fillId="0" borderId="0" xfId="0" applyNumberFormat="1" applyFont="1" applyAlignment="1">
      <alignment horizontal="centerContinuous"/>
    </xf>
    <xf numFmtId="172" fontId="1" fillId="0" borderId="0" xfId="0" applyNumberFormat="1" applyFont="1" applyAlignment="1">
      <alignment horizontal="centerContinuous"/>
    </xf>
    <xf numFmtId="172" fontId="3" fillId="0" borderId="0" xfId="0" applyNumberFormat="1" applyFont="1" applyAlignment="1">
      <alignment horizontal="right"/>
    </xf>
    <xf numFmtId="173" fontId="3" fillId="0" borderId="0" xfId="0" applyNumberFormat="1" applyFont="1" applyAlignment="1">
      <alignment horizontal="right"/>
    </xf>
    <xf numFmtId="201" fontId="3" fillId="0" borderId="0" xfId="0" applyNumberFormat="1" applyFont="1" applyAlignment="1">
      <alignment/>
    </xf>
    <xf numFmtId="172" fontId="3" fillId="0" borderId="0" xfId="0" applyNumberFormat="1" applyFont="1" applyAlignment="1">
      <alignment horizontal="centerContinuous"/>
    </xf>
    <xf numFmtId="0" fontId="2" fillId="0" borderId="0" xfId="0" applyFont="1" applyBorder="1" applyAlignment="1">
      <alignment/>
    </xf>
    <xf numFmtId="172" fontId="2" fillId="0" borderId="0" xfId="0" applyNumberFormat="1" applyFont="1" applyBorder="1" applyAlignment="1">
      <alignment horizontal="center"/>
    </xf>
    <xf numFmtId="179"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72" fontId="2" fillId="0" borderId="0" xfId="0" applyNumberFormat="1" applyFont="1" applyBorder="1" applyAlignment="1">
      <alignment horizontal="centerContinuous"/>
    </xf>
    <xf numFmtId="0" fontId="7" fillId="0" borderId="0" xfId="0" applyFont="1" applyAlignment="1">
      <alignment/>
    </xf>
    <xf numFmtId="0" fontId="26" fillId="0" borderId="0" xfId="0" applyFont="1" applyAlignment="1">
      <alignment/>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82"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82" fontId="3" fillId="0" borderId="0" xfId="0" applyNumberFormat="1" applyFont="1" applyAlignment="1">
      <alignment horizontal="center" vertical="center"/>
    </xf>
    <xf numFmtId="0" fontId="0" fillId="0" borderId="7" xfId="0" applyFont="1" applyBorder="1" applyAlignment="1">
      <alignment/>
    </xf>
    <xf numFmtId="0" fontId="0" fillId="0" borderId="8" xfId="0" applyFont="1" applyBorder="1" applyAlignment="1">
      <alignment/>
    </xf>
    <xf numFmtId="183" fontId="25" fillId="0" borderId="7" xfId="0" applyNumberFormat="1" applyFont="1" applyBorder="1" applyAlignment="1">
      <alignment horizontal="centerContinuous"/>
    </xf>
    <xf numFmtId="172" fontId="25" fillId="0" borderId="9" xfId="0" applyNumberFormat="1" applyFont="1" applyBorder="1" applyAlignment="1">
      <alignment horizontal="centerContinuous" vertical="center"/>
    </xf>
    <xf numFmtId="172" fontId="25" fillId="0" borderId="19" xfId="0" applyNumberFormat="1" applyFont="1" applyBorder="1" applyAlignment="1">
      <alignment horizontal="centerContinuous" vertical="center"/>
    </xf>
    <xf numFmtId="172" fontId="25" fillId="0" borderId="20" xfId="0" applyNumberFormat="1" applyFont="1" applyBorder="1" applyAlignment="1">
      <alignment horizontal="center" vertical="center"/>
    </xf>
    <xf numFmtId="0" fontId="2" fillId="0" borderId="3" xfId="0" applyFont="1" applyBorder="1" applyAlignment="1">
      <alignment horizontal="centerContinuous"/>
    </xf>
    <xf numFmtId="183" fontId="25" fillId="0" borderId="10" xfId="0" applyNumberFormat="1" applyFont="1" applyBorder="1" applyAlignment="1">
      <alignment horizontal="centerContinuous"/>
    </xf>
    <xf numFmtId="183" fontId="25" fillId="0" borderId="14" xfId="0" applyNumberFormat="1" applyFont="1" applyBorder="1" applyAlignment="1">
      <alignment horizontal="center"/>
    </xf>
    <xf numFmtId="183" fontId="25" fillId="0" borderId="0" xfId="0" applyNumberFormat="1" applyFont="1" applyBorder="1" applyAlignment="1">
      <alignment horizontal="center"/>
    </xf>
    <xf numFmtId="183" fontId="25" fillId="0" borderId="15" xfId="0" applyNumberFormat="1" applyFont="1" applyBorder="1" applyAlignment="1">
      <alignment horizontal="center"/>
    </xf>
    <xf numFmtId="183" fontId="25" fillId="0" borderId="17" xfId="0" applyNumberFormat="1" applyFont="1" applyBorder="1" applyAlignment="1">
      <alignment horizontal="centerContinuous"/>
    </xf>
    <xf numFmtId="183" fontId="25" fillId="0" borderId="5" xfId="0" applyNumberFormat="1" applyFont="1" applyBorder="1" applyAlignment="1">
      <alignment horizontal="center"/>
    </xf>
    <xf numFmtId="183" fontId="25" fillId="0" borderId="18"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8" fontId="3" fillId="0" borderId="0" xfId="0" applyNumberFormat="1" applyFont="1" applyAlignment="1">
      <alignment/>
    </xf>
    <xf numFmtId="186" fontId="3" fillId="0" borderId="0" xfId="0" applyNumberFormat="1" applyFont="1" applyAlignment="1">
      <alignment/>
    </xf>
    <xf numFmtId="185" fontId="3" fillId="0" borderId="0" xfId="0" applyNumberFormat="1" applyFont="1" applyAlignment="1">
      <alignment/>
    </xf>
    <xf numFmtId="176" fontId="3" fillId="0" borderId="0" xfId="0" applyNumberFormat="1" applyFont="1" applyAlignment="1">
      <alignment/>
    </xf>
    <xf numFmtId="189" fontId="3" fillId="0" borderId="0" xfId="0" applyNumberFormat="1" applyFont="1" applyAlignment="1">
      <alignment/>
    </xf>
    <xf numFmtId="177" fontId="3" fillId="0" borderId="0" xfId="0" applyNumberFormat="1" applyFont="1" applyAlignment="1">
      <alignment/>
    </xf>
    <xf numFmtId="178" fontId="3" fillId="0" borderId="0" xfId="0" applyNumberFormat="1" applyFont="1" applyAlignment="1">
      <alignment/>
    </xf>
    <xf numFmtId="1" fontId="3" fillId="0" borderId="0" xfId="0" applyNumberFormat="1" applyFont="1" applyBorder="1" applyAlignment="1">
      <alignment/>
    </xf>
    <xf numFmtId="0" fontId="3" fillId="0" borderId="0" xfId="0" applyFont="1" applyAlignment="1">
      <alignment vertical="center"/>
    </xf>
    <xf numFmtId="202" fontId="3" fillId="0" borderId="0" xfId="0" applyNumberFormat="1" applyFont="1" applyAlignment="1">
      <alignment/>
    </xf>
    <xf numFmtId="190" fontId="3" fillId="0" borderId="0" xfId="0" applyNumberFormat="1" applyFont="1" applyBorder="1" applyAlignment="1">
      <alignment/>
    </xf>
    <xf numFmtId="190" fontId="3" fillId="0" borderId="0" xfId="0" applyNumberFormat="1" applyFont="1" applyBorder="1" applyAlignment="1">
      <alignment shrinkToFit="1"/>
    </xf>
    <xf numFmtId="181" fontId="3" fillId="0" borderId="0" xfId="0" applyNumberFormat="1" applyFont="1" applyAlignment="1">
      <alignment/>
    </xf>
    <xf numFmtId="182" fontId="3" fillId="0" borderId="0" xfId="0" applyNumberFormat="1" applyFont="1" applyAlignment="1">
      <alignment/>
    </xf>
    <xf numFmtId="184" fontId="3" fillId="0" borderId="0" xfId="0" applyNumberFormat="1" applyFont="1" applyAlignment="1">
      <alignment/>
    </xf>
    <xf numFmtId="187" fontId="3" fillId="0" borderId="0" xfId="0" applyNumberFormat="1" applyFont="1" applyAlignment="1">
      <alignment/>
    </xf>
    <xf numFmtId="172" fontId="3" fillId="0" borderId="0" xfId="0" applyNumberFormat="1" applyFont="1" applyAlignment="1">
      <alignment horizontal="center"/>
    </xf>
    <xf numFmtId="182" fontId="3" fillId="0" borderId="0" xfId="0" applyNumberFormat="1" applyFont="1" applyAlignment="1">
      <alignment horizontal="center"/>
    </xf>
    <xf numFmtId="182" fontId="3" fillId="0" borderId="0" xfId="0" applyNumberFormat="1" applyFont="1" applyAlignment="1">
      <alignment horizontal="centerContinuous"/>
    </xf>
    <xf numFmtId="0" fontId="3" fillId="0" borderId="0" xfId="0" applyFont="1" applyBorder="1" applyAlignment="1">
      <alignment horizontal="center" vertical="center" wrapText="1" shrinkToFit="1"/>
    </xf>
    <xf numFmtId="183" fontId="3" fillId="0" borderId="0" xfId="0" applyNumberFormat="1" applyFont="1" applyBorder="1" applyAlignment="1">
      <alignment horizontal="centerContinuous"/>
    </xf>
    <xf numFmtId="183" fontId="3" fillId="0" borderId="0" xfId="0" applyNumberFormat="1" applyFont="1" applyBorder="1" applyAlignment="1">
      <alignment horizontal="center"/>
    </xf>
    <xf numFmtId="184" fontId="3" fillId="0" borderId="0" xfId="0" applyNumberFormat="1" applyFont="1" applyBorder="1" applyAlignment="1">
      <alignment/>
    </xf>
    <xf numFmtId="190" fontId="3" fillId="0" borderId="2" xfId="0" applyNumberFormat="1" applyFont="1" applyBorder="1" applyAlignment="1">
      <alignment/>
    </xf>
    <xf numFmtId="185" fontId="3" fillId="0" borderId="0" xfId="0" applyNumberFormat="1" applyFont="1" applyBorder="1" applyAlignment="1">
      <alignment/>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12" xfId="0" applyFont="1" applyBorder="1" applyAlignment="1">
      <alignment/>
    </xf>
    <xf numFmtId="173" fontId="3" fillId="0" borderId="14" xfId="0" applyNumberFormat="1" applyFont="1" applyBorder="1" applyAlignment="1">
      <alignment/>
    </xf>
    <xf numFmtId="173" fontId="3" fillId="0" borderId="14" xfId="0" applyNumberFormat="1" applyFont="1" applyBorder="1" applyAlignment="1">
      <alignment horizontal="center"/>
    </xf>
    <xf numFmtId="173" fontId="3" fillId="0" borderId="17" xfId="0" applyNumberFormat="1" applyFont="1" applyBorder="1" applyAlignment="1">
      <alignment/>
    </xf>
    <xf numFmtId="173" fontId="3" fillId="0" borderId="0" xfId="0" applyNumberFormat="1" applyFont="1" applyBorder="1" applyAlignment="1">
      <alignment/>
    </xf>
    <xf numFmtId="0" fontId="4" fillId="0" borderId="0" xfId="0" applyFont="1" applyBorder="1" applyAlignment="1">
      <alignment horizontal="centerContinuous"/>
    </xf>
    <xf numFmtId="173" fontId="2" fillId="0" borderId="0" xfId="0" applyNumberFormat="1" applyFont="1" applyBorder="1" applyAlignment="1">
      <alignment horizontal="centerContinuous"/>
    </xf>
    <xf numFmtId="172" fontId="0" fillId="0" borderId="0" xfId="0" applyNumberFormat="1" applyFont="1" applyBorder="1" applyAlignment="1">
      <alignment horizontal="centerContinuous"/>
    </xf>
    <xf numFmtId="198" fontId="3" fillId="0" borderId="0" xfId="0" applyNumberFormat="1" applyFont="1" applyAlignment="1">
      <alignment/>
    </xf>
    <xf numFmtId="175" fontId="3" fillId="0" borderId="0" xfId="0" applyNumberFormat="1" applyFont="1" applyAlignment="1">
      <alignment/>
    </xf>
    <xf numFmtId="175" fontId="0" fillId="0" borderId="0" xfId="0" applyNumberFormat="1" applyFont="1" applyAlignment="1">
      <alignment horizontal="centerContinuous"/>
    </xf>
    <xf numFmtId="197" fontId="3" fillId="0" borderId="0" xfId="0" applyNumberFormat="1" applyFont="1" applyAlignment="1">
      <alignment/>
    </xf>
    <xf numFmtId="173" fontId="3" fillId="0" borderId="12" xfId="0" applyNumberFormat="1" applyFont="1" applyBorder="1" applyAlignment="1">
      <alignment/>
    </xf>
    <xf numFmtId="198" fontId="3" fillId="0" borderId="0" xfId="0" applyNumberFormat="1" applyFont="1" applyAlignment="1">
      <alignment vertical="center"/>
    </xf>
    <xf numFmtId="0" fontId="3" fillId="0" borderId="21" xfId="0" applyFont="1" applyBorder="1" applyAlignment="1">
      <alignment horizontal="center"/>
    </xf>
    <xf numFmtId="0" fontId="3" fillId="0" borderId="15" xfId="0" applyFont="1" applyBorder="1" applyAlignment="1">
      <alignment horizontal="center"/>
    </xf>
    <xf numFmtId="175" fontId="0" fillId="0" borderId="0" xfId="0" applyNumberFormat="1" applyFont="1" applyAlignment="1">
      <alignment/>
    </xf>
    <xf numFmtId="199" fontId="3" fillId="0" borderId="0" xfId="0" applyNumberFormat="1" applyFont="1" applyAlignment="1">
      <alignment/>
    </xf>
    <xf numFmtId="175" fontId="3" fillId="0" borderId="0" xfId="0" applyNumberFormat="1" applyFont="1" applyAlignment="1">
      <alignment horizontal="centerContinuous"/>
    </xf>
    <xf numFmtId="172" fontId="3" fillId="0" borderId="9" xfId="0" applyNumberFormat="1" applyFont="1" applyBorder="1" applyAlignment="1">
      <alignment horizontal="center" vertical="center"/>
    </xf>
    <xf numFmtId="172" fontId="3" fillId="0" borderId="10"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49" fontId="25" fillId="0" borderId="22"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vertical="center"/>
    </xf>
    <xf numFmtId="0" fontId="4" fillId="0" borderId="0" xfId="0" applyFont="1" applyBorder="1" applyAlignment="1">
      <alignment horizontal="center"/>
    </xf>
    <xf numFmtId="172" fontId="3" fillId="0" borderId="23" xfId="0" applyNumberFormat="1" applyFont="1" applyBorder="1" applyAlignment="1">
      <alignment horizontal="center"/>
    </xf>
    <xf numFmtId="172" fontId="3" fillId="0" borderId="24" xfId="0" applyNumberFormat="1" applyFont="1" applyBorder="1" applyAlignment="1">
      <alignment horizontal="center"/>
    </xf>
    <xf numFmtId="49" fontId="0" fillId="0" borderId="14" xfId="0" applyNumberFormat="1" applyBorder="1" applyAlignment="1">
      <alignment horizontal="center" vertical="center" wrapText="1"/>
    </xf>
    <xf numFmtId="49" fontId="0" fillId="0" borderId="17" xfId="0" applyNumberFormat="1" applyBorder="1" applyAlignment="1">
      <alignment horizontal="center" vertical="center" wrapText="1"/>
    </xf>
    <xf numFmtId="182" fontId="25" fillId="0" borderId="12" xfId="0" applyNumberFormat="1"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wrapText="1"/>
    </xf>
    <xf numFmtId="49" fontId="25" fillId="0" borderId="11" xfId="0" applyNumberFormat="1"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25" fillId="0" borderId="2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49" fontId="3" fillId="0" borderId="2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2" xfId="0" applyNumberFormat="1" applyFont="1" applyBorder="1" applyAlignment="1">
      <alignment horizontal="center" wrapText="1" shrinkToFit="1"/>
    </xf>
    <xf numFmtId="0" fontId="0" fillId="0" borderId="17"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xf>
    <xf numFmtId="0" fontId="0" fillId="0" borderId="0" xfId="0" applyFont="1" applyAlignment="1">
      <alignment horizontal="center"/>
    </xf>
    <xf numFmtId="0" fontId="2" fillId="0" borderId="0" xfId="0" applyFont="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aufwz_w"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numLit>
          </c:val>
          <c:smooth val="0"/>
        </c:ser>
        <c:axId val="41024866"/>
        <c:axId val="33679475"/>
      </c:lineChart>
      <c:catAx>
        <c:axId val="410248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679475"/>
        <c:crosses val="autoZero"/>
        <c:auto val="1"/>
        <c:lblOffset val="100"/>
        <c:tickMarkSkip val="12"/>
        <c:noMultiLvlLbl val="0"/>
      </c:catAx>
      <c:valAx>
        <c:axId val="3367947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0248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16638428"/>
        <c:axId val="15528125"/>
      </c:lineChart>
      <c:catAx>
        <c:axId val="16638428"/>
        <c:scaling>
          <c:orientation val="minMax"/>
        </c:scaling>
        <c:axPos val="b"/>
        <c:majorGridlines/>
        <c:delete val="1"/>
        <c:majorTickMark val="out"/>
        <c:minorTickMark val="none"/>
        <c:tickLblPos val="nextTo"/>
        <c:crossAx val="15528125"/>
        <c:crosses val="autoZero"/>
        <c:auto val="1"/>
        <c:lblOffset val="100"/>
        <c:tickMarkSkip val="12"/>
        <c:noMultiLvlLbl val="0"/>
      </c:catAx>
      <c:valAx>
        <c:axId val="155281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6384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5535398"/>
        <c:axId val="49818583"/>
      </c:lineChart>
      <c:catAx>
        <c:axId val="5535398"/>
        <c:scaling>
          <c:orientation val="minMax"/>
        </c:scaling>
        <c:axPos val="b"/>
        <c:majorGridlines/>
        <c:delete val="1"/>
        <c:majorTickMark val="out"/>
        <c:minorTickMark val="none"/>
        <c:tickLblPos val="nextTo"/>
        <c:crossAx val="49818583"/>
        <c:crosses val="autoZero"/>
        <c:auto val="1"/>
        <c:lblOffset val="100"/>
        <c:tickMarkSkip val="12"/>
        <c:noMultiLvlLbl val="0"/>
      </c:catAx>
      <c:valAx>
        <c:axId val="498185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353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45714064"/>
        <c:axId val="8773393"/>
      </c:lineChart>
      <c:catAx>
        <c:axId val="45714064"/>
        <c:scaling>
          <c:orientation val="minMax"/>
        </c:scaling>
        <c:axPos val="b"/>
        <c:majorGridlines/>
        <c:delete val="1"/>
        <c:majorTickMark val="out"/>
        <c:minorTickMark val="none"/>
        <c:tickLblPos val="nextTo"/>
        <c:crossAx val="8773393"/>
        <c:crosses val="autoZero"/>
        <c:auto val="1"/>
        <c:lblOffset val="100"/>
        <c:tickMarkSkip val="12"/>
        <c:noMultiLvlLbl val="0"/>
      </c:catAx>
      <c:valAx>
        <c:axId val="87733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7140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11851674"/>
        <c:axId val="39556203"/>
      </c:lineChart>
      <c:catAx>
        <c:axId val="11851674"/>
        <c:scaling>
          <c:orientation val="minMax"/>
        </c:scaling>
        <c:axPos val="b"/>
        <c:majorGridlines/>
        <c:delete val="1"/>
        <c:majorTickMark val="out"/>
        <c:minorTickMark val="none"/>
        <c:tickLblPos val="nextTo"/>
        <c:crossAx val="39556203"/>
        <c:crosses val="autoZero"/>
        <c:auto val="1"/>
        <c:lblOffset val="100"/>
        <c:tickMarkSkip val="12"/>
        <c:noMultiLvlLbl val="0"/>
      </c:catAx>
      <c:valAx>
        <c:axId val="395562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8516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20461508"/>
        <c:axId val="49935845"/>
      </c:lineChart>
      <c:catAx>
        <c:axId val="20461508"/>
        <c:scaling>
          <c:orientation val="minMax"/>
        </c:scaling>
        <c:axPos val="b"/>
        <c:majorGridlines/>
        <c:delete val="1"/>
        <c:majorTickMark val="out"/>
        <c:minorTickMark val="none"/>
        <c:tickLblPos val="nextTo"/>
        <c:crossAx val="49935845"/>
        <c:crosses val="autoZero"/>
        <c:auto val="1"/>
        <c:lblOffset val="100"/>
        <c:tickMarkSkip val="12"/>
        <c:noMultiLvlLbl val="0"/>
      </c:catAx>
      <c:valAx>
        <c:axId val="499358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4615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46769422"/>
        <c:axId val="18271615"/>
      </c:lineChart>
      <c:catAx>
        <c:axId val="46769422"/>
        <c:scaling>
          <c:orientation val="minMax"/>
        </c:scaling>
        <c:axPos val="b"/>
        <c:majorGridlines/>
        <c:delete val="1"/>
        <c:majorTickMark val="out"/>
        <c:minorTickMark val="none"/>
        <c:tickLblPos val="nextTo"/>
        <c:crossAx val="18271615"/>
        <c:crosses val="autoZero"/>
        <c:auto val="1"/>
        <c:lblOffset val="100"/>
        <c:tickMarkSkip val="12"/>
        <c:noMultiLvlLbl val="0"/>
      </c:catAx>
      <c:valAx>
        <c:axId val="182716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7694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30226808"/>
        <c:axId val="3605817"/>
      </c:lineChart>
      <c:catAx>
        <c:axId val="30226808"/>
        <c:scaling>
          <c:orientation val="minMax"/>
        </c:scaling>
        <c:axPos val="b"/>
        <c:majorGridlines/>
        <c:delete val="1"/>
        <c:majorTickMark val="out"/>
        <c:minorTickMark val="none"/>
        <c:tickLblPos val="nextTo"/>
        <c:crossAx val="3605817"/>
        <c:crosses val="autoZero"/>
        <c:auto val="1"/>
        <c:lblOffset val="100"/>
        <c:tickMarkSkip val="12"/>
        <c:noMultiLvlLbl val="0"/>
      </c:catAx>
      <c:valAx>
        <c:axId val="36058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2268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32452354"/>
        <c:axId val="23635731"/>
      </c:lineChart>
      <c:catAx>
        <c:axId val="32452354"/>
        <c:scaling>
          <c:orientation val="minMax"/>
        </c:scaling>
        <c:axPos val="b"/>
        <c:majorGridlines/>
        <c:delete val="1"/>
        <c:majorTickMark val="out"/>
        <c:minorTickMark val="none"/>
        <c:tickLblPos val="nextTo"/>
        <c:crossAx val="23635731"/>
        <c:crosses val="autoZero"/>
        <c:auto val="1"/>
        <c:lblOffset val="100"/>
        <c:tickMarkSkip val="12"/>
        <c:noMultiLvlLbl val="0"/>
      </c:catAx>
      <c:valAx>
        <c:axId val="236357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452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1394988"/>
        <c:axId val="35446029"/>
      </c:lineChart>
      <c:catAx>
        <c:axId val="11394988"/>
        <c:scaling>
          <c:orientation val="minMax"/>
        </c:scaling>
        <c:axPos val="b"/>
        <c:majorGridlines/>
        <c:delete val="1"/>
        <c:majorTickMark val="out"/>
        <c:minorTickMark val="none"/>
        <c:tickLblPos val="nextTo"/>
        <c:crossAx val="35446029"/>
        <c:crosses val="autoZero"/>
        <c:auto val="1"/>
        <c:lblOffset val="100"/>
        <c:tickMarkSkip val="12"/>
        <c:noMultiLvlLbl val="0"/>
      </c:catAx>
      <c:valAx>
        <c:axId val="354460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949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0578806"/>
        <c:axId val="52556071"/>
      </c:lineChart>
      <c:catAx>
        <c:axId val="50578806"/>
        <c:scaling>
          <c:orientation val="minMax"/>
        </c:scaling>
        <c:axPos val="b"/>
        <c:majorGridlines/>
        <c:delete val="1"/>
        <c:majorTickMark val="out"/>
        <c:minorTickMark val="none"/>
        <c:tickLblPos val="nextTo"/>
        <c:crossAx val="52556071"/>
        <c:crosses val="autoZero"/>
        <c:auto val="1"/>
        <c:lblOffset val="100"/>
        <c:tickMarkSkip val="12"/>
        <c:noMultiLvlLbl val="0"/>
      </c:catAx>
      <c:valAx>
        <c:axId val="525560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5788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numLit>
          </c:val>
          <c:smooth val="0"/>
        </c:ser>
        <c:axId val="34679820"/>
        <c:axId val="43682925"/>
      </c:lineChart>
      <c:catAx>
        <c:axId val="34679820"/>
        <c:scaling>
          <c:orientation val="minMax"/>
        </c:scaling>
        <c:axPos val="b"/>
        <c:majorGridlines/>
        <c:delete val="1"/>
        <c:majorTickMark val="out"/>
        <c:minorTickMark val="none"/>
        <c:tickLblPos val="none"/>
        <c:crossAx val="43682925"/>
        <c:crosses val="autoZero"/>
        <c:auto val="1"/>
        <c:lblOffset val="100"/>
        <c:tickMarkSkip val="12"/>
        <c:noMultiLvlLbl val="0"/>
      </c:catAx>
      <c:valAx>
        <c:axId val="436829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6798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3242592"/>
        <c:axId val="29183329"/>
      </c:lineChart>
      <c:catAx>
        <c:axId val="3242592"/>
        <c:scaling>
          <c:orientation val="minMax"/>
        </c:scaling>
        <c:axPos val="b"/>
        <c:majorGridlines/>
        <c:delete val="1"/>
        <c:majorTickMark val="out"/>
        <c:minorTickMark val="none"/>
        <c:tickLblPos val="nextTo"/>
        <c:crossAx val="29183329"/>
        <c:crosses val="autoZero"/>
        <c:auto val="1"/>
        <c:lblOffset val="100"/>
        <c:tickMarkSkip val="12"/>
        <c:noMultiLvlLbl val="0"/>
      </c:catAx>
      <c:valAx>
        <c:axId val="291833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425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61323370"/>
        <c:axId val="15039419"/>
      </c:lineChart>
      <c:catAx>
        <c:axId val="61323370"/>
        <c:scaling>
          <c:orientation val="minMax"/>
        </c:scaling>
        <c:axPos val="b"/>
        <c:majorGridlines/>
        <c:delete val="1"/>
        <c:majorTickMark val="out"/>
        <c:minorTickMark val="none"/>
        <c:tickLblPos val="nextTo"/>
        <c:crossAx val="15039419"/>
        <c:crosses val="autoZero"/>
        <c:auto val="1"/>
        <c:lblOffset val="100"/>
        <c:tickMarkSkip val="12"/>
        <c:noMultiLvlLbl val="0"/>
      </c:catAx>
      <c:valAx>
        <c:axId val="150394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3233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1137044"/>
        <c:axId val="10233397"/>
      </c:lineChart>
      <c:catAx>
        <c:axId val="1137044"/>
        <c:scaling>
          <c:orientation val="minMax"/>
        </c:scaling>
        <c:axPos val="b"/>
        <c:majorGridlines/>
        <c:delete val="1"/>
        <c:majorTickMark val="out"/>
        <c:minorTickMark val="none"/>
        <c:tickLblPos val="nextTo"/>
        <c:crossAx val="10233397"/>
        <c:crosses val="autoZero"/>
        <c:auto val="1"/>
        <c:lblOffset val="100"/>
        <c:tickMarkSkip val="12"/>
        <c:noMultiLvlLbl val="0"/>
      </c:catAx>
      <c:valAx>
        <c:axId val="102333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70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24991710"/>
        <c:axId val="23598799"/>
      </c:lineChart>
      <c:catAx>
        <c:axId val="24991710"/>
        <c:scaling>
          <c:orientation val="minMax"/>
        </c:scaling>
        <c:axPos val="b"/>
        <c:majorGridlines/>
        <c:delete val="1"/>
        <c:majorTickMark val="out"/>
        <c:minorTickMark val="none"/>
        <c:tickLblPos val="nextTo"/>
        <c:crossAx val="23598799"/>
        <c:crosses val="autoZero"/>
        <c:auto val="1"/>
        <c:lblOffset val="100"/>
        <c:tickMarkSkip val="12"/>
        <c:noMultiLvlLbl val="0"/>
      </c:catAx>
      <c:valAx>
        <c:axId val="235987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9917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11062600"/>
        <c:axId val="32454537"/>
      </c:lineChart>
      <c:catAx>
        <c:axId val="11062600"/>
        <c:scaling>
          <c:orientation val="minMax"/>
        </c:scaling>
        <c:axPos val="b"/>
        <c:majorGridlines/>
        <c:delete val="1"/>
        <c:majorTickMark val="out"/>
        <c:minorTickMark val="none"/>
        <c:tickLblPos val="nextTo"/>
        <c:crossAx val="32454537"/>
        <c:crosses val="autoZero"/>
        <c:auto val="1"/>
        <c:lblOffset val="100"/>
        <c:tickMarkSkip val="12"/>
        <c:noMultiLvlLbl val="0"/>
      </c:catAx>
      <c:valAx>
        <c:axId val="324545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0626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23655378"/>
        <c:axId val="11571811"/>
      </c:lineChart>
      <c:catAx>
        <c:axId val="23655378"/>
        <c:scaling>
          <c:orientation val="minMax"/>
        </c:scaling>
        <c:axPos val="b"/>
        <c:majorGridlines/>
        <c:delete val="1"/>
        <c:majorTickMark val="out"/>
        <c:minorTickMark val="none"/>
        <c:tickLblPos val="nextTo"/>
        <c:crossAx val="11571811"/>
        <c:crosses val="autoZero"/>
        <c:auto val="1"/>
        <c:lblOffset val="100"/>
        <c:tickMarkSkip val="12"/>
        <c:noMultiLvlLbl val="0"/>
      </c:catAx>
      <c:valAx>
        <c:axId val="115718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6553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37037436"/>
        <c:axId val="64901469"/>
      </c:lineChart>
      <c:catAx>
        <c:axId val="37037436"/>
        <c:scaling>
          <c:orientation val="minMax"/>
        </c:scaling>
        <c:axPos val="b"/>
        <c:majorGridlines/>
        <c:delete val="1"/>
        <c:majorTickMark val="out"/>
        <c:minorTickMark val="none"/>
        <c:tickLblPos val="nextTo"/>
        <c:crossAx val="64901469"/>
        <c:crosses val="autoZero"/>
        <c:auto val="1"/>
        <c:lblOffset val="100"/>
        <c:tickMarkSkip val="12"/>
        <c:noMultiLvlLbl val="0"/>
      </c:catAx>
      <c:valAx>
        <c:axId val="649014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0374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47242310"/>
        <c:axId val="22527607"/>
      </c:lineChart>
      <c:catAx>
        <c:axId val="47242310"/>
        <c:scaling>
          <c:orientation val="minMax"/>
        </c:scaling>
        <c:axPos val="b"/>
        <c:majorGridlines/>
        <c:delete val="1"/>
        <c:majorTickMark val="out"/>
        <c:minorTickMark val="none"/>
        <c:tickLblPos val="nextTo"/>
        <c:crossAx val="22527607"/>
        <c:crosses val="autoZero"/>
        <c:auto val="1"/>
        <c:lblOffset val="100"/>
        <c:tickMarkSkip val="12"/>
        <c:noMultiLvlLbl val="0"/>
      </c:catAx>
      <c:valAx>
        <c:axId val="2252760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2423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1421872"/>
        <c:axId val="12796849"/>
      </c:lineChart>
      <c:catAx>
        <c:axId val="1421872"/>
        <c:scaling>
          <c:orientation val="minMax"/>
        </c:scaling>
        <c:axPos val="b"/>
        <c:majorGridlines/>
        <c:delete val="1"/>
        <c:majorTickMark val="out"/>
        <c:minorTickMark val="none"/>
        <c:tickLblPos val="nextTo"/>
        <c:crossAx val="12796849"/>
        <c:crosses val="autoZero"/>
        <c:auto val="1"/>
        <c:lblOffset val="100"/>
        <c:tickMarkSkip val="12"/>
        <c:noMultiLvlLbl val="0"/>
      </c:catAx>
      <c:valAx>
        <c:axId val="1279684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218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48062778"/>
        <c:axId val="29911819"/>
      </c:lineChart>
      <c:catAx>
        <c:axId val="48062778"/>
        <c:scaling>
          <c:orientation val="minMax"/>
        </c:scaling>
        <c:axPos val="b"/>
        <c:majorGridlines/>
        <c:delete val="1"/>
        <c:majorTickMark val="out"/>
        <c:minorTickMark val="none"/>
        <c:tickLblPos val="nextTo"/>
        <c:crossAx val="29911819"/>
        <c:crosses val="autoZero"/>
        <c:auto val="1"/>
        <c:lblOffset val="100"/>
        <c:tickMarkSkip val="12"/>
        <c:noMultiLvlLbl val="0"/>
      </c:catAx>
      <c:valAx>
        <c:axId val="2991181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0627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
          <c:w val="0.957"/>
          <c:h val="0.85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602006"/>
        <c:axId val="48656007"/>
      </c:lineChart>
      <c:catAx>
        <c:axId val="57602006"/>
        <c:scaling>
          <c:orientation val="minMax"/>
        </c:scaling>
        <c:axPos val="b"/>
        <c:majorGridlines/>
        <c:delete val="1"/>
        <c:majorTickMark val="out"/>
        <c:minorTickMark val="none"/>
        <c:tickLblPos val="none"/>
        <c:crossAx val="48656007"/>
        <c:crosses val="autoZero"/>
        <c:auto val="1"/>
        <c:lblOffset val="100"/>
        <c:tickMarkSkip val="12"/>
        <c:noMultiLvlLbl val="0"/>
      </c:catAx>
      <c:valAx>
        <c:axId val="48656007"/>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602006"/>
        <c:crossesAt val="1"/>
        <c:crossBetween val="between"/>
        <c:dispUnits/>
        <c:majorUnit val="20"/>
      </c:valAx>
      <c:spPr>
        <a:noFill/>
        <a:ln w="12700">
          <a:solidFill/>
        </a:ln>
      </c:spPr>
    </c:plotArea>
    <c:plotVisOnly val="1"/>
    <c:dispBlanksAs val="gap"/>
    <c:showDLblsOverMax val="0"/>
  </c:chart>
  <c:spPr>
    <a:ln w="3175">
      <a:noFill/>
    </a:ln>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770916"/>
        <c:axId val="6938245"/>
      </c:lineChart>
      <c:catAx>
        <c:axId val="770916"/>
        <c:scaling>
          <c:orientation val="minMax"/>
        </c:scaling>
        <c:axPos val="b"/>
        <c:majorGridlines/>
        <c:delete val="1"/>
        <c:majorTickMark val="out"/>
        <c:minorTickMark val="none"/>
        <c:tickLblPos val="nextTo"/>
        <c:crossAx val="6938245"/>
        <c:crosses val="autoZero"/>
        <c:auto val="1"/>
        <c:lblOffset val="100"/>
        <c:tickMarkSkip val="12"/>
        <c:noMultiLvlLbl val="0"/>
      </c:catAx>
      <c:valAx>
        <c:axId val="693824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709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62444206"/>
        <c:axId val="25126943"/>
      </c:lineChart>
      <c:catAx>
        <c:axId val="62444206"/>
        <c:scaling>
          <c:orientation val="minMax"/>
        </c:scaling>
        <c:axPos val="b"/>
        <c:majorGridlines/>
        <c:delete val="1"/>
        <c:majorTickMark val="out"/>
        <c:minorTickMark val="none"/>
        <c:tickLblPos val="nextTo"/>
        <c:crossAx val="25126943"/>
        <c:crosses val="autoZero"/>
        <c:auto val="1"/>
        <c:lblOffset val="100"/>
        <c:tickMarkSkip val="12"/>
        <c:noMultiLvlLbl val="0"/>
      </c:catAx>
      <c:valAx>
        <c:axId val="2512694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4442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axId val="24815896"/>
        <c:axId val="22016473"/>
      </c:lineChart>
      <c:catAx>
        <c:axId val="24815896"/>
        <c:scaling>
          <c:orientation val="minMax"/>
        </c:scaling>
        <c:axPos val="b"/>
        <c:majorGridlines/>
        <c:delete val="1"/>
        <c:majorTickMark val="out"/>
        <c:minorTickMark val="none"/>
        <c:tickLblPos val="nextTo"/>
        <c:crossAx val="22016473"/>
        <c:crosses val="autoZero"/>
        <c:auto val="1"/>
        <c:lblOffset val="100"/>
        <c:tickMarkSkip val="12"/>
        <c:noMultiLvlLbl val="0"/>
      </c:catAx>
      <c:valAx>
        <c:axId val="2201647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48158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 '!#REF!</c:f>
              <c:strCache>
                <c:ptCount val="1"/>
                <c:pt idx="0">
                  <c:v>1</c:v>
                </c:pt>
              </c:strCache>
            </c:strRef>
          </c:cat>
          <c:val>
            <c:numRef>
              <c:f>'Graf2(2) '!#REF!</c:f>
              <c:numCache>
                <c:ptCount val="1"/>
                <c:pt idx="0">
                  <c:v>1</c:v>
                </c:pt>
              </c:numCache>
            </c:numRef>
          </c:val>
          <c:smooth val="0"/>
        </c:ser>
        <c:ser>
          <c:idx val="1"/>
          <c:order val="1"/>
          <c:tx>
            <c:strRef>
              <c:f>'Graf2(2)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 '!#REF!</c:f>
              <c:strCache>
                <c:ptCount val="1"/>
                <c:pt idx="0">
                  <c:v>1</c:v>
                </c:pt>
              </c:strCache>
            </c:strRef>
          </c:cat>
          <c:val>
            <c:numRef>
              <c:f>'Graf2(2) '!#REF!</c:f>
              <c:numCache>
                <c:ptCount val="1"/>
                <c:pt idx="0">
                  <c:v>1</c:v>
                </c:pt>
              </c:numCache>
            </c:numRef>
          </c:val>
          <c:smooth val="0"/>
        </c:ser>
        <c:axId val="63930530"/>
        <c:axId val="38503859"/>
      </c:lineChart>
      <c:catAx>
        <c:axId val="63930530"/>
        <c:scaling>
          <c:orientation val="minMax"/>
        </c:scaling>
        <c:axPos val="b"/>
        <c:majorGridlines/>
        <c:delete val="1"/>
        <c:majorTickMark val="out"/>
        <c:minorTickMark val="none"/>
        <c:tickLblPos val="nextTo"/>
        <c:crossAx val="38503859"/>
        <c:crosses val="autoZero"/>
        <c:auto val="1"/>
        <c:lblOffset val="100"/>
        <c:tickMarkSkip val="12"/>
        <c:noMultiLvlLbl val="0"/>
      </c:catAx>
      <c:valAx>
        <c:axId val="3850385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9305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10990412"/>
        <c:axId val="31804845"/>
      </c:lineChart>
      <c:catAx>
        <c:axId val="10990412"/>
        <c:scaling>
          <c:orientation val="minMax"/>
        </c:scaling>
        <c:axPos val="b"/>
        <c:majorGridlines/>
        <c:delete val="1"/>
        <c:majorTickMark val="out"/>
        <c:minorTickMark val="none"/>
        <c:tickLblPos val="nextTo"/>
        <c:crossAx val="31804845"/>
        <c:crosses val="autoZero"/>
        <c:auto val="1"/>
        <c:lblOffset val="100"/>
        <c:tickMarkSkip val="12"/>
        <c:noMultiLvlLbl val="0"/>
      </c:catAx>
      <c:valAx>
        <c:axId val="3180484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09904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17808150"/>
        <c:axId val="26055623"/>
      </c:lineChart>
      <c:catAx>
        <c:axId val="17808150"/>
        <c:scaling>
          <c:orientation val="minMax"/>
        </c:scaling>
        <c:axPos val="b"/>
        <c:majorGridlines/>
        <c:delete val="1"/>
        <c:majorTickMark val="out"/>
        <c:minorTickMark val="none"/>
        <c:tickLblPos val="nextTo"/>
        <c:crossAx val="26055623"/>
        <c:crosses val="autoZero"/>
        <c:auto val="1"/>
        <c:lblOffset val="100"/>
        <c:tickMarkSkip val="12"/>
        <c:noMultiLvlLbl val="0"/>
      </c:catAx>
      <c:valAx>
        <c:axId val="2605562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8081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33174016"/>
        <c:axId val="30130689"/>
      </c:lineChart>
      <c:catAx>
        <c:axId val="33174016"/>
        <c:scaling>
          <c:orientation val="minMax"/>
        </c:scaling>
        <c:axPos val="b"/>
        <c:majorGridlines/>
        <c:delete val="1"/>
        <c:majorTickMark val="out"/>
        <c:minorTickMark val="none"/>
        <c:tickLblPos val="nextTo"/>
        <c:crossAx val="30130689"/>
        <c:crosses val="autoZero"/>
        <c:auto val="1"/>
        <c:lblOffset val="100"/>
        <c:tickMarkSkip val="12"/>
        <c:noMultiLvlLbl val="0"/>
      </c:catAx>
      <c:valAx>
        <c:axId val="3013068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31740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2740746"/>
        <c:axId val="24666715"/>
      </c:lineChart>
      <c:catAx>
        <c:axId val="2740746"/>
        <c:scaling>
          <c:orientation val="minMax"/>
        </c:scaling>
        <c:axPos val="b"/>
        <c:majorGridlines/>
        <c:delete val="1"/>
        <c:majorTickMark val="out"/>
        <c:minorTickMark val="none"/>
        <c:tickLblPos val="nextTo"/>
        <c:crossAx val="24666715"/>
        <c:crosses val="autoZero"/>
        <c:auto val="1"/>
        <c:lblOffset val="100"/>
        <c:tickMarkSkip val="12"/>
        <c:noMultiLvlLbl val="0"/>
      </c:catAx>
      <c:valAx>
        <c:axId val="2466671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407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20673844"/>
        <c:axId val="51846869"/>
      </c:lineChart>
      <c:catAx>
        <c:axId val="20673844"/>
        <c:scaling>
          <c:orientation val="minMax"/>
        </c:scaling>
        <c:axPos val="b"/>
        <c:majorGridlines/>
        <c:delete val="1"/>
        <c:majorTickMark val="out"/>
        <c:minorTickMark val="none"/>
        <c:tickLblPos val="nextTo"/>
        <c:crossAx val="51846869"/>
        <c:crosses val="autoZero"/>
        <c:auto val="1"/>
        <c:lblOffset val="100"/>
        <c:tickMarkSkip val="12"/>
        <c:noMultiLvlLbl val="0"/>
      </c:catAx>
      <c:valAx>
        <c:axId val="5184686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06738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63968638"/>
        <c:axId val="38846831"/>
      </c:lineChart>
      <c:catAx>
        <c:axId val="63968638"/>
        <c:scaling>
          <c:orientation val="minMax"/>
        </c:scaling>
        <c:axPos val="b"/>
        <c:majorGridlines/>
        <c:delete val="1"/>
        <c:majorTickMark val="out"/>
        <c:minorTickMark val="none"/>
        <c:tickLblPos val="nextTo"/>
        <c:crossAx val="38846831"/>
        <c:crosses val="autoZero"/>
        <c:auto val="1"/>
        <c:lblOffset val="100"/>
        <c:tickMarkSkip val="12"/>
        <c:noMultiLvlLbl val="0"/>
      </c:catAx>
      <c:valAx>
        <c:axId val="3884683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9686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5250880"/>
        <c:axId val="48822465"/>
      </c:lineChart>
      <c:catAx>
        <c:axId val="35250880"/>
        <c:scaling>
          <c:orientation val="minMax"/>
        </c:scaling>
        <c:axPos val="b"/>
        <c:majorGridlines/>
        <c:delete val="1"/>
        <c:majorTickMark val="out"/>
        <c:minorTickMark val="none"/>
        <c:tickLblPos val="nextTo"/>
        <c:crossAx val="48822465"/>
        <c:crosses val="autoZero"/>
        <c:auto val="1"/>
        <c:lblOffset val="100"/>
        <c:tickMarkSkip val="12"/>
        <c:noMultiLvlLbl val="0"/>
      </c:catAx>
      <c:valAx>
        <c:axId val="488224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2508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14077160"/>
        <c:axId val="59585577"/>
      </c:lineChart>
      <c:catAx>
        <c:axId val="14077160"/>
        <c:scaling>
          <c:orientation val="minMax"/>
        </c:scaling>
        <c:axPos val="b"/>
        <c:majorGridlines/>
        <c:delete val="1"/>
        <c:majorTickMark val="out"/>
        <c:minorTickMark val="none"/>
        <c:tickLblPos val="nextTo"/>
        <c:crossAx val="59585577"/>
        <c:crosses val="autoZero"/>
        <c:auto val="1"/>
        <c:lblOffset val="100"/>
        <c:tickMarkSkip val="12"/>
        <c:noMultiLvlLbl val="0"/>
      </c:catAx>
      <c:valAx>
        <c:axId val="5958557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40771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66508146"/>
        <c:axId val="61702403"/>
      </c:lineChart>
      <c:catAx>
        <c:axId val="66508146"/>
        <c:scaling>
          <c:orientation val="minMax"/>
        </c:scaling>
        <c:axPos val="b"/>
        <c:majorGridlines/>
        <c:delete val="1"/>
        <c:majorTickMark val="out"/>
        <c:minorTickMark val="none"/>
        <c:tickLblPos val="nextTo"/>
        <c:crossAx val="61702403"/>
        <c:crosses val="autoZero"/>
        <c:auto val="1"/>
        <c:lblOffset val="100"/>
        <c:tickMarkSkip val="12"/>
        <c:noMultiLvlLbl val="0"/>
      </c:catAx>
      <c:valAx>
        <c:axId val="6170240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5081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18450716"/>
        <c:axId val="31838717"/>
      </c:lineChart>
      <c:catAx>
        <c:axId val="18450716"/>
        <c:scaling>
          <c:orientation val="minMax"/>
        </c:scaling>
        <c:axPos val="b"/>
        <c:majorGridlines/>
        <c:delete val="1"/>
        <c:majorTickMark val="out"/>
        <c:minorTickMark val="none"/>
        <c:tickLblPos val="nextTo"/>
        <c:crossAx val="31838717"/>
        <c:crosses val="autoZero"/>
        <c:auto val="1"/>
        <c:lblOffset val="100"/>
        <c:tickMarkSkip val="12"/>
        <c:noMultiLvlLbl val="0"/>
      </c:catAx>
      <c:valAx>
        <c:axId val="3183871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84507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8112998"/>
        <c:axId val="28799255"/>
      </c:lineChart>
      <c:catAx>
        <c:axId val="18112998"/>
        <c:scaling>
          <c:orientation val="minMax"/>
        </c:scaling>
        <c:axPos val="b"/>
        <c:majorGridlines/>
        <c:delete val="1"/>
        <c:majorTickMark val="out"/>
        <c:minorTickMark val="none"/>
        <c:tickLblPos val="nextTo"/>
        <c:crossAx val="28799255"/>
        <c:crosses val="autoZero"/>
        <c:auto val="1"/>
        <c:lblOffset val="100"/>
        <c:tickMarkSkip val="12"/>
        <c:noMultiLvlLbl val="0"/>
      </c:catAx>
      <c:valAx>
        <c:axId val="2879925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1129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7866704"/>
        <c:axId val="51038289"/>
      </c:lineChart>
      <c:catAx>
        <c:axId val="57866704"/>
        <c:scaling>
          <c:orientation val="minMax"/>
        </c:scaling>
        <c:axPos val="b"/>
        <c:majorGridlines/>
        <c:delete val="1"/>
        <c:majorTickMark val="out"/>
        <c:minorTickMark val="none"/>
        <c:tickLblPos val="nextTo"/>
        <c:crossAx val="51038289"/>
        <c:crosses val="autoZero"/>
        <c:auto val="1"/>
        <c:lblOffset val="100"/>
        <c:tickMarkSkip val="12"/>
        <c:noMultiLvlLbl val="0"/>
      </c:catAx>
      <c:valAx>
        <c:axId val="5103828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78667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56691418"/>
        <c:axId val="40460715"/>
      </c:lineChart>
      <c:catAx>
        <c:axId val="56691418"/>
        <c:scaling>
          <c:orientation val="minMax"/>
        </c:scaling>
        <c:axPos val="b"/>
        <c:majorGridlines/>
        <c:delete val="1"/>
        <c:majorTickMark val="out"/>
        <c:minorTickMark val="none"/>
        <c:tickLblPos val="nextTo"/>
        <c:crossAx val="40460715"/>
        <c:crosses val="autoZero"/>
        <c:auto val="1"/>
        <c:lblOffset val="100"/>
        <c:tickMarkSkip val="12"/>
        <c:noMultiLvlLbl val="0"/>
      </c:catAx>
      <c:valAx>
        <c:axId val="4046071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6914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8602116"/>
        <c:axId val="56092453"/>
      </c:lineChart>
      <c:catAx>
        <c:axId val="28602116"/>
        <c:scaling>
          <c:orientation val="minMax"/>
        </c:scaling>
        <c:axPos val="b"/>
        <c:majorGridlines/>
        <c:delete val="1"/>
        <c:majorTickMark val="out"/>
        <c:minorTickMark val="none"/>
        <c:tickLblPos val="nextTo"/>
        <c:crossAx val="56092453"/>
        <c:crosses val="autoZero"/>
        <c:auto val="1"/>
        <c:lblOffset val="100"/>
        <c:tickMarkSkip val="12"/>
        <c:noMultiLvlLbl val="0"/>
      </c:catAx>
      <c:valAx>
        <c:axId val="5609245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86021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5070030"/>
        <c:axId val="47194815"/>
      </c:lineChart>
      <c:catAx>
        <c:axId val="35070030"/>
        <c:scaling>
          <c:orientation val="minMax"/>
        </c:scaling>
        <c:axPos val="b"/>
        <c:majorGridlines/>
        <c:delete val="1"/>
        <c:majorTickMark val="out"/>
        <c:minorTickMark val="none"/>
        <c:tickLblPos val="nextTo"/>
        <c:crossAx val="47194815"/>
        <c:crosses val="autoZero"/>
        <c:auto val="1"/>
        <c:lblOffset val="100"/>
        <c:tickMarkSkip val="12"/>
        <c:noMultiLvlLbl val="0"/>
      </c:catAx>
      <c:valAx>
        <c:axId val="4719481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0700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2100152"/>
        <c:axId val="64683641"/>
      </c:lineChart>
      <c:catAx>
        <c:axId val="22100152"/>
        <c:scaling>
          <c:orientation val="minMax"/>
        </c:scaling>
        <c:axPos val="b"/>
        <c:majorGridlines/>
        <c:delete val="1"/>
        <c:majorTickMark val="out"/>
        <c:minorTickMark val="none"/>
        <c:tickLblPos val="nextTo"/>
        <c:crossAx val="64683641"/>
        <c:crosses val="autoZero"/>
        <c:auto val="1"/>
        <c:lblOffset val="100"/>
        <c:tickMarkSkip val="12"/>
        <c:noMultiLvlLbl val="0"/>
      </c:catAx>
      <c:valAx>
        <c:axId val="6468364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21001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5281858"/>
        <c:axId val="4883539"/>
      </c:lineChart>
      <c:catAx>
        <c:axId val="45281858"/>
        <c:scaling>
          <c:orientation val="minMax"/>
        </c:scaling>
        <c:axPos val="b"/>
        <c:majorGridlines/>
        <c:delete val="1"/>
        <c:majorTickMark val="out"/>
        <c:minorTickMark val="none"/>
        <c:tickLblPos val="nextTo"/>
        <c:crossAx val="4883539"/>
        <c:crosses val="autoZero"/>
        <c:auto val="1"/>
        <c:lblOffset val="100"/>
        <c:tickMarkSkip val="12"/>
        <c:noMultiLvlLbl val="0"/>
      </c:catAx>
      <c:valAx>
        <c:axId val="488353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52818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6749002"/>
        <c:axId val="62305563"/>
      </c:lineChart>
      <c:catAx>
        <c:axId val="36749002"/>
        <c:scaling>
          <c:orientation val="minMax"/>
        </c:scaling>
        <c:axPos val="b"/>
        <c:majorGridlines/>
        <c:delete val="1"/>
        <c:majorTickMark val="out"/>
        <c:minorTickMark val="none"/>
        <c:tickLblPos val="nextTo"/>
        <c:crossAx val="62305563"/>
        <c:crosses val="autoZero"/>
        <c:auto val="1"/>
        <c:lblOffset val="100"/>
        <c:tickMarkSkip val="12"/>
        <c:noMultiLvlLbl val="0"/>
      </c:catAx>
      <c:valAx>
        <c:axId val="623055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7490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43951852"/>
        <c:axId val="60022349"/>
      </c:lineChart>
      <c:catAx>
        <c:axId val="43951852"/>
        <c:scaling>
          <c:orientation val="minMax"/>
        </c:scaling>
        <c:axPos val="b"/>
        <c:majorGridlines/>
        <c:delete val="1"/>
        <c:majorTickMark val="out"/>
        <c:minorTickMark val="none"/>
        <c:tickLblPos val="nextTo"/>
        <c:crossAx val="60022349"/>
        <c:crosses val="autoZero"/>
        <c:auto val="1"/>
        <c:lblOffset val="100"/>
        <c:tickMarkSkip val="12"/>
        <c:noMultiLvlLbl val="0"/>
      </c:catAx>
      <c:valAx>
        <c:axId val="6002234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39518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3330230"/>
        <c:axId val="29972071"/>
      </c:lineChart>
      <c:catAx>
        <c:axId val="3330230"/>
        <c:scaling>
          <c:orientation val="minMax"/>
        </c:scaling>
        <c:axPos val="b"/>
        <c:majorGridlines/>
        <c:delete val="1"/>
        <c:majorTickMark val="out"/>
        <c:minorTickMark val="none"/>
        <c:tickLblPos val="nextTo"/>
        <c:crossAx val="29972071"/>
        <c:crosses val="autoZero"/>
        <c:auto val="1"/>
        <c:lblOffset val="100"/>
        <c:tickMarkSkip val="12"/>
        <c:noMultiLvlLbl val="0"/>
      </c:catAx>
      <c:valAx>
        <c:axId val="2997207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302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1313184"/>
        <c:axId val="11818657"/>
      </c:lineChart>
      <c:catAx>
        <c:axId val="1313184"/>
        <c:scaling>
          <c:orientation val="minMax"/>
        </c:scaling>
        <c:axPos val="b"/>
        <c:majorGridlines/>
        <c:delete val="1"/>
        <c:majorTickMark val="out"/>
        <c:minorTickMark val="none"/>
        <c:tickLblPos val="nextTo"/>
        <c:crossAx val="11818657"/>
        <c:crosses val="autoZero"/>
        <c:auto val="1"/>
        <c:lblOffset val="100"/>
        <c:tickMarkSkip val="12"/>
        <c:noMultiLvlLbl val="0"/>
      </c:catAx>
      <c:valAx>
        <c:axId val="1181865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3131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39259050"/>
        <c:axId val="17787131"/>
      </c:lineChart>
      <c:catAx>
        <c:axId val="39259050"/>
        <c:scaling>
          <c:orientation val="minMax"/>
        </c:scaling>
        <c:axPos val="b"/>
        <c:majorGridlines/>
        <c:delete val="1"/>
        <c:majorTickMark val="out"/>
        <c:minorTickMark val="none"/>
        <c:tickLblPos val="nextTo"/>
        <c:crossAx val="17787131"/>
        <c:crosses val="autoZero"/>
        <c:auto val="1"/>
        <c:lblOffset val="100"/>
        <c:tickMarkSkip val="12"/>
        <c:noMultiLvlLbl val="0"/>
      </c:catAx>
      <c:valAx>
        <c:axId val="1778713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2590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25866452"/>
        <c:axId val="31471477"/>
      </c:lineChart>
      <c:catAx>
        <c:axId val="25866452"/>
        <c:scaling>
          <c:orientation val="minMax"/>
        </c:scaling>
        <c:axPos val="b"/>
        <c:majorGridlines/>
        <c:delete val="1"/>
        <c:majorTickMark val="out"/>
        <c:minorTickMark val="none"/>
        <c:tickLblPos val="nextTo"/>
        <c:crossAx val="31471477"/>
        <c:crosses val="autoZero"/>
        <c:auto val="1"/>
        <c:lblOffset val="100"/>
        <c:tickMarkSkip val="12"/>
        <c:noMultiLvlLbl val="0"/>
      </c:catAx>
      <c:valAx>
        <c:axId val="3147147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58664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14807838"/>
        <c:axId val="66161679"/>
      </c:lineChart>
      <c:catAx>
        <c:axId val="14807838"/>
        <c:scaling>
          <c:orientation val="minMax"/>
        </c:scaling>
        <c:axPos val="b"/>
        <c:majorGridlines/>
        <c:delete val="1"/>
        <c:majorTickMark val="out"/>
        <c:minorTickMark val="none"/>
        <c:tickLblPos val="nextTo"/>
        <c:crossAx val="66161679"/>
        <c:crosses val="autoZero"/>
        <c:auto val="1"/>
        <c:lblOffset val="100"/>
        <c:tickMarkSkip val="12"/>
        <c:noMultiLvlLbl val="0"/>
      </c:catAx>
      <c:valAx>
        <c:axId val="6616167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8078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58584200"/>
        <c:axId val="57495753"/>
      </c:lineChart>
      <c:catAx>
        <c:axId val="58584200"/>
        <c:scaling>
          <c:orientation val="minMax"/>
        </c:scaling>
        <c:axPos val="b"/>
        <c:majorGridlines/>
        <c:delete val="1"/>
        <c:majorTickMark val="out"/>
        <c:minorTickMark val="none"/>
        <c:tickLblPos val="nextTo"/>
        <c:crossAx val="57495753"/>
        <c:crosses val="autoZero"/>
        <c:auto val="1"/>
        <c:lblOffset val="100"/>
        <c:tickMarkSkip val="12"/>
        <c:noMultiLvlLbl val="0"/>
      </c:catAx>
      <c:valAx>
        <c:axId val="5749575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85842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47699730"/>
        <c:axId val="26644387"/>
      </c:lineChart>
      <c:catAx>
        <c:axId val="47699730"/>
        <c:scaling>
          <c:orientation val="minMax"/>
        </c:scaling>
        <c:axPos val="b"/>
        <c:majorGridlines/>
        <c:delete val="1"/>
        <c:majorTickMark val="out"/>
        <c:minorTickMark val="none"/>
        <c:tickLblPos val="nextTo"/>
        <c:crossAx val="26644387"/>
        <c:crosses val="autoZero"/>
        <c:auto val="1"/>
        <c:lblOffset val="100"/>
        <c:tickMarkSkip val="12"/>
        <c:noMultiLvlLbl val="0"/>
      </c:catAx>
      <c:valAx>
        <c:axId val="2664438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6997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numLit>
          </c:val>
          <c:smooth val="0"/>
        </c:ser>
        <c:axId val="38472892"/>
        <c:axId val="10711709"/>
      </c:lineChart>
      <c:catAx>
        <c:axId val="38472892"/>
        <c:scaling>
          <c:orientation val="minMax"/>
        </c:scaling>
        <c:axPos val="b"/>
        <c:majorGridlines/>
        <c:delete val="1"/>
        <c:majorTickMark val="out"/>
        <c:minorTickMark val="none"/>
        <c:tickLblPos val="nextTo"/>
        <c:crossAx val="10711709"/>
        <c:crosses val="autoZero"/>
        <c:auto val="1"/>
        <c:lblOffset val="100"/>
        <c:tickMarkSkip val="12"/>
        <c:noMultiLvlLbl val="0"/>
      </c:catAx>
      <c:valAx>
        <c:axId val="1071170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84728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numLit>
          </c:val>
          <c:smooth val="0"/>
        </c:ser>
        <c:axId val="29296518"/>
        <c:axId val="62342071"/>
      </c:lineChart>
      <c:catAx>
        <c:axId val="29296518"/>
        <c:scaling>
          <c:orientation val="minMax"/>
        </c:scaling>
        <c:axPos val="b"/>
        <c:majorGridlines/>
        <c:delete val="1"/>
        <c:majorTickMark val="out"/>
        <c:minorTickMark val="none"/>
        <c:tickLblPos val="nextTo"/>
        <c:crossAx val="62342071"/>
        <c:crosses val="autoZero"/>
        <c:auto val="1"/>
        <c:lblOffset val="100"/>
        <c:tickMarkSkip val="12"/>
        <c:noMultiLvlLbl val="0"/>
      </c:catAx>
      <c:valAx>
        <c:axId val="6234207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2965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23879156"/>
        <c:axId val="13585813"/>
      </c:lineChart>
      <c:catAx>
        <c:axId val="23879156"/>
        <c:scaling>
          <c:orientation val="minMax"/>
        </c:scaling>
        <c:axPos val="b"/>
        <c:majorGridlines/>
        <c:delete val="1"/>
        <c:majorTickMark val="out"/>
        <c:minorTickMark val="none"/>
        <c:tickLblPos val="nextTo"/>
        <c:crossAx val="13585813"/>
        <c:crosses val="autoZero"/>
        <c:auto val="1"/>
        <c:lblOffset val="100"/>
        <c:tickMarkSkip val="12"/>
        <c:noMultiLvlLbl val="0"/>
      </c:catAx>
      <c:valAx>
        <c:axId val="135858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8791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numLit>
          </c:val>
          <c:smooth val="0"/>
        </c:ser>
        <c:axId val="24207728"/>
        <c:axId val="16542961"/>
      </c:lineChart>
      <c:catAx>
        <c:axId val="24207728"/>
        <c:scaling>
          <c:orientation val="minMax"/>
        </c:scaling>
        <c:axPos val="b"/>
        <c:majorGridlines/>
        <c:delete val="1"/>
        <c:majorTickMark val="out"/>
        <c:minorTickMark val="none"/>
        <c:tickLblPos val="nextTo"/>
        <c:crossAx val="16542961"/>
        <c:crosses val="autoZero"/>
        <c:auto val="1"/>
        <c:lblOffset val="100"/>
        <c:tickMarkSkip val="12"/>
        <c:noMultiLvlLbl val="0"/>
      </c:catAx>
      <c:valAx>
        <c:axId val="1654296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207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numLit>
          </c:val>
          <c:smooth val="0"/>
        </c:ser>
        <c:axId val="14668922"/>
        <c:axId val="64911435"/>
      </c:lineChart>
      <c:catAx>
        <c:axId val="14668922"/>
        <c:scaling>
          <c:orientation val="minMax"/>
        </c:scaling>
        <c:axPos val="b"/>
        <c:majorGridlines/>
        <c:delete val="1"/>
        <c:majorTickMark val="out"/>
        <c:minorTickMark val="none"/>
        <c:tickLblPos val="nextTo"/>
        <c:crossAx val="64911435"/>
        <c:crosses val="autoZero"/>
        <c:auto val="1"/>
        <c:lblOffset val="100"/>
        <c:tickMarkSkip val="12"/>
        <c:noMultiLvlLbl val="0"/>
      </c:catAx>
      <c:valAx>
        <c:axId val="6491143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6689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numLit>
          </c:val>
          <c:smooth val="0"/>
        </c:ser>
        <c:axId val="47332004"/>
        <c:axId val="23334853"/>
      </c:lineChart>
      <c:catAx>
        <c:axId val="47332004"/>
        <c:scaling>
          <c:orientation val="minMax"/>
        </c:scaling>
        <c:axPos val="b"/>
        <c:majorGridlines/>
        <c:delete val="1"/>
        <c:majorTickMark val="out"/>
        <c:minorTickMark val="none"/>
        <c:tickLblPos val="nextTo"/>
        <c:crossAx val="23334853"/>
        <c:crosses val="autoZero"/>
        <c:auto val="1"/>
        <c:lblOffset val="100"/>
        <c:tickMarkSkip val="12"/>
        <c:noMultiLvlLbl val="0"/>
      </c:catAx>
      <c:valAx>
        <c:axId val="2333485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3320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numLit>
          </c:val>
          <c:smooth val="0"/>
        </c:ser>
        <c:axId val="8687086"/>
        <c:axId val="11074911"/>
      </c:lineChart>
      <c:catAx>
        <c:axId val="8687086"/>
        <c:scaling>
          <c:orientation val="minMax"/>
        </c:scaling>
        <c:axPos val="b"/>
        <c:majorGridlines/>
        <c:delete val="1"/>
        <c:majorTickMark val="out"/>
        <c:minorTickMark val="none"/>
        <c:tickLblPos val="nextTo"/>
        <c:crossAx val="11074911"/>
        <c:crosses val="autoZero"/>
        <c:auto val="1"/>
        <c:lblOffset val="100"/>
        <c:tickMarkSkip val="12"/>
        <c:noMultiLvlLbl val="0"/>
      </c:catAx>
      <c:valAx>
        <c:axId val="1107491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6870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565336"/>
        <c:axId val="24652569"/>
      </c:lineChart>
      <c:catAx>
        <c:axId val="32565336"/>
        <c:scaling>
          <c:orientation val="minMax"/>
        </c:scaling>
        <c:axPos val="b"/>
        <c:majorGridlines/>
        <c:delete val="1"/>
        <c:majorTickMark val="out"/>
        <c:minorTickMark val="none"/>
        <c:tickLblPos val="nextTo"/>
        <c:crossAx val="24652569"/>
        <c:crosses val="autoZero"/>
        <c:auto val="1"/>
        <c:lblOffset val="100"/>
        <c:tickMarkSkip val="12"/>
        <c:noMultiLvlLbl val="0"/>
      </c:catAx>
      <c:valAx>
        <c:axId val="246525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5653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546530"/>
        <c:axId val="50701043"/>
      </c:lineChart>
      <c:catAx>
        <c:axId val="20546530"/>
        <c:scaling>
          <c:orientation val="minMax"/>
        </c:scaling>
        <c:axPos val="b"/>
        <c:majorGridlines/>
        <c:delete val="1"/>
        <c:majorTickMark val="out"/>
        <c:minorTickMark val="none"/>
        <c:tickLblPos val="nextTo"/>
        <c:crossAx val="50701043"/>
        <c:crosses val="autoZero"/>
        <c:auto val="1"/>
        <c:lblOffset val="100"/>
        <c:tickMarkSkip val="12"/>
        <c:noMultiLvlLbl val="0"/>
      </c:catAx>
      <c:valAx>
        <c:axId val="507010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5465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656204"/>
        <c:axId val="13143789"/>
      </c:lineChart>
      <c:catAx>
        <c:axId val="53656204"/>
        <c:scaling>
          <c:orientation val="minMax"/>
        </c:scaling>
        <c:axPos val="b"/>
        <c:majorGridlines/>
        <c:delete val="1"/>
        <c:majorTickMark val="out"/>
        <c:minorTickMark val="none"/>
        <c:tickLblPos val="nextTo"/>
        <c:crossAx val="13143789"/>
        <c:crosses val="autoZero"/>
        <c:auto val="1"/>
        <c:lblOffset val="100"/>
        <c:tickMarkSkip val="12"/>
        <c:noMultiLvlLbl val="0"/>
      </c:catAx>
      <c:valAx>
        <c:axId val="1314378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6562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51185238"/>
        <c:axId val="58013959"/>
      </c:lineChart>
      <c:catAx>
        <c:axId val="51185238"/>
        <c:scaling>
          <c:orientation val="minMax"/>
        </c:scaling>
        <c:axPos val="b"/>
        <c:majorGridlines/>
        <c:delete val="1"/>
        <c:majorTickMark val="out"/>
        <c:minorTickMark val="none"/>
        <c:tickLblPos val="nextTo"/>
        <c:crossAx val="58013959"/>
        <c:crosses val="autoZero"/>
        <c:auto val="1"/>
        <c:lblOffset val="100"/>
        <c:tickMarkSkip val="12"/>
        <c:noMultiLvlLbl val="0"/>
      </c:catAx>
      <c:valAx>
        <c:axId val="580139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11852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363584"/>
        <c:axId val="1510209"/>
      </c:lineChart>
      <c:catAx>
        <c:axId val="52363584"/>
        <c:scaling>
          <c:orientation val="minMax"/>
        </c:scaling>
        <c:axPos val="b"/>
        <c:majorGridlines/>
        <c:delete val="1"/>
        <c:majorTickMark val="out"/>
        <c:minorTickMark val="none"/>
        <c:tickLblPos val="nextTo"/>
        <c:crossAx val="1510209"/>
        <c:crosses val="autoZero"/>
        <c:auto val="1"/>
        <c:lblOffset val="100"/>
        <c:tickMarkSkip val="12"/>
        <c:noMultiLvlLbl val="0"/>
      </c:catAx>
      <c:valAx>
        <c:axId val="15102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3635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591882"/>
        <c:axId val="55218075"/>
      </c:lineChart>
      <c:catAx>
        <c:axId val="13591882"/>
        <c:scaling>
          <c:orientation val="minMax"/>
        </c:scaling>
        <c:axPos val="b"/>
        <c:majorGridlines/>
        <c:delete val="1"/>
        <c:majorTickMark val="out"/>
        <c:minorTickMark val="none"/>
        <c:tickLblPos val="nextTo"/>
        <c:crossAx val="55218075"/>
        <c:crosses val="autoZero"/>
        <c:auto val="1"/>
        <c:lblOffset val="100"/>
        <c:tickMarkSkip val="12"/>
        <c:noMultiLvlLbl val="0"/>
      </c:catAx>
      <c:valAx>
        <c:axId val="552180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5918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55163454"/>
        <c:axId val="26709039"/>
      </c:lineChart>
      <c:catAx>
        <c:axId val="55163454"/>
        <c:scaling>
          <c:orientation val="minMax"/>
        </c:scaling>
        <c:axPos val="b"/>
        <c:majorGridlines/>
        <c:delete val="1"/>
        <c:majorTickMark val="out"/>
        <c:minorTickMark val="none"/>
        <c:tickLblPos val="nextTo"/>
        <c:crossAx val="26709039"/>
        <c:crosses val="autoZero"/>
        <c:auto val="1"/>
        <c:lblOffset val="100"/>
        <c:tickMarkSkip val="12"/>
        <c:noMultiLvlLbl val="0"/>
      </c:catAx>
      <c:valAx>
        <c:axId val="267090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1634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200628"/>
        <c:axId val="43479061"/>
      </c:lineChart>
      <c:catAx>
        <c:axId val="27200628"/>
        <c:scaling>
          <c:orientation val="minMax"/>
        </c:scaling>
        <c:axPos val="b"/>
        <c:majorGridlines/>
        <c:delete val="1"/>
        <c:majorTickMark val="out"/>
        <c:minorTickMark val="none"/>
        <c:tickLblPos val="nextTo"/>
        <c:crossAx val="43479061"/>
        <c:crosses val="autoZero"/>
        <c:auto val="1"/>
        <c:lblOffset val="100"/>
        <c:tickMarkSkip val="12"/>
        <c:noMultiLvlLbl val="0"/>
      </c:catAx>
      <c:valAx>
        <c:axId val="4347906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2006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5767230"/>
        <c:axId val="32143023"/>
      </c:lineChart>
      <c:catAx>
        <c:axId val="55767230"/>
        <c:scaling>
          <c:orientation val="minMax"/>
        </c:scaling>
        <c:axPos val="b"/>
        <c:majorGridlines/>
        <c:delete val="1"/>
        <c:majorTickMark val="out"/>
        <c:minorTickMark val="none"/>
        <c:tickLblPos val="nextTo"/>
        <c:crossAx val="32143023"/>
        <c:crosses val="autoZero"/>
        <c:auto val="1"/>
        <c:lblOffset val="100"/>
        <c:tickMarkSkip val="12"/>
        <c:noMultiLvlLbl val="0"/>
      </c:catAx>
      <c:valAx>
        <c:axId val="321430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57672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851752"/>
        <c:axId val="53448041"/>
      </c:lineChart>
      <c:catAx>
        <c:axId val="20851752"/>
        <c:scaling>
          <c:orientation val="minMax"/>
        </c:scaling>
        <c:axPos val="b"/>
        <c:majorGridlines/>
        <c:delete val="1"/>
        <c:majorTickMark val="out"/>
        <c:minorTickMark val="none"/>
        <c:tickLblPos val="nextTo"/>
        <c:crossAx val="53448041"/>
        <c:crosses val="autoZero"/>
        <c:auto val="1"/>
        <c:lblOffset val="100"/>
        <c:tickMarkSkip val="12"/>
        <c:noMultiLvlLbl val="0"/>
      </c:catAx>
      <c:valAx>
        <c:axId val="534480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8517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270322"/>
        <c:axId val="34324035"/>
      </c:lineChart>
      <c:catAx>
        <c:axId val="11270322"/>
        <c:scaling>
          <c:orientation val="minMax"/>
        </c:scaling>
        <c:axPos val="b"/>
        <c:majorGridlines/>
        <c:delete val="1"/>
        <c:majorTickMark val="out"/>
        <c:minorTickMark val="none"/>
        <c:tickLblPos val="nextTo"/>
        <c:crossAx val="34324035"/>
        <c:crosses val="autoZero"/>
        <c:auto val="1"/>
        <c:lblOffset val="100"/>
        <c:tickMarkSkip val="12"/>
        <c:noMultiLvlLbl val="0"/>
      </c:catAx>
      <c:valAx>
        <c:axId val="343240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2703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480860"/>
        <c:axId val="28783421"/>
      </c:lineChart>
      <c:catAx>
        <c:axId val="40480860"/>
        <c:scaling>
          <c:orientation val="minMax"/>
        </c:scaling>
        <c:axPos val="b"/>
        <c:majorGridlines/>
        <c:delete val="1"/>
        <c:majorTickMark val="out"/>
        <c:minorTickMark val="none"/>
        <c:tickLblPos val="nextTo"/>
        <c:crossAx val="28783421"/>
        <c:crosses val="autoZero"/>
        <c:auto val="1"/>
        <c:lblOffset val="100"/>
        <c:tickMarkSkip val="12"/>
        <c:noMultiLvlLbl val="0"/>
      </c:catAx>
      <c:valAx>
        <c:axId val="2878342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4808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7724198"/>
        <c:axId val="49755735"/>
      </c:lineChart>
      <c:catAx>
        <c:axId val="57724198"/>
        <c:scaling>
          <c:orientation val="minMax"/>
        </c:scaling>
        <c:axPos val="b"/>
        <c:majorGridlines/>
        <c:delete val="1"/>
        <c:majorTickMark val="out"/>
        <c:minorTickMark val="none"/>
        <c:tickLblPos val="nextTo"/>
        <c:crossAx val="49755735"/>
        <c:crosses val="autoZero"/>
        <c:auto val="1"/>
        <c:lblOffset val="100"/>
        <c:tickMarkSkip val="12"/>
        <c:noMultiLvlLbl val="0"/>
      </c:catAx>
      <c:valAx>
        <c:axId val="4975573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77241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148432"/>
        <c:axId val="3682705"/>
      </c:lineChart>
      <c:catAx>
        <c:axId val="45148432"/>
        <c:scaling>
          <c:orientation val="minMax"/>
        </c:scaling>
        <c:axPos val="b"/>
        <c:majorGridlines/>
        <c:delete val="1"/>
        <c:majorTickMark val="out"/>
        <c:minorTickMark val="none"/>
        <c:tickLblPos val="nextTo"/>
        <c:crossAx val="3682705"/>
        <c:crosses val="autoZero"/>
        <c:auto val="1"/>
        <c:lblOffset val="100"/>
        <c:tickMarkSkip val="12"/>
        <c:noMultiLvlLbl val="0"/>
      </c:catAx>
      <c:valAx>
        <c:axId val="36827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1484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144346"/>
        <c:axId val="29863659"/>
      </c:lineChart>
      <c:catAx>
        <c:axId val="33144346"/>
        <c:scaling>
          <c:orientation val="minMax"/>
        </c:scaling>
        <c:axPos val="b"/>
        <c:majorGridlines/>
        <c:delete val="1"/>
        <c:majorTickMark val="out"/>
        <c:minorTickMark val="none"/>
        <c:tickLblPos val="nextTo"/>
        <c:crossAx val="29863659"/>
        <c:crosses val="autoZero"/>
        <c:auto val="1"/>
        <c:lblOffset val="100"/>
        <c:tickMarkSkip val="12"/>
        <c:noMultiLvlLbl val="0"/>
      </c:catAx>
      <c:valAx>
        <c:axId val="298636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1443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7476"/>
        <c:axId val="3037285"/>
      </c:lineChart>
      <c:catAx>
        <c:axId val="337476"/>
        <c:scaling>
          <c:orientation val="minMax"/>
        </c:scaling>
        <c:axPos val="b"/>
        <c:majorGridlines/>
        <c:delete val="1"/>
        <c:majorTickMark val="out"/>
        <c:minorTickMark val="none"/>
        <c:tickLblPos val="nextTo"/>
        <c:crossAx val="3037285"/>
        <c:crosses val="autoZero"/>
        <c:auto val="1"/>
        <c:lblOffset val="100"/>
        <c:tickMarkSkip val="12"/>
        <c:noMultiLvlLbl val="0"/>
      </c:catAx>
      <c:valAx>
        <c:axId val="30372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74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27335566"/>
        <c:axId val="44693503"/>
      </c:lineChart>
      <c:catAx>
        <c:axId val="27335566"/>
        <c:scaling>
          <c:orientation val="minMax"/>
        </c:scaling>
        <c:axPos val="b"/>
        <c:majorGridlines/>
        <c:delete val="1"/>
        <c:majorTickMark val="out"/>
        <c:minorTickMark val="none"/>
        <c:tickLblPos val="nextTo"/>
        <c:crossAx val="44693503"/>
        <c:crosses val="autoZero"/>
        <c:auto val="1"/>
        <c:lblOffset val="100"/>
        <c:tickMarkSkip val="12"/>
        <c:noMultiLvlLbl val="0"/>
      </c:catAx>
      <c:valAx>
        <c:axId val="446935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73355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39054760"/>
        <c:axId val="15948521"/>
      </c:lineChart>
      <c:catAx>
        <c:axId val="39054760"/>
        <c:scaling>
          <c:orientation val="minMax"/>
        </c:scaling>
        <c:axPos val="b"/>
        <c:majorGridlines/>
        <c:delete val="1"/>
        <c:majorTickMark val="out"/>
        <c:minorTickMark val="none"/>
        <c:tickLblPos val="nextTo"/>
        <c:crossAx val="15948521"/>
        <c:crosses val="autoZero"/>
        <c:auto val="1"/>
        <c:lblOffset val="100"/>
        <c:tickMarkSkip val="12"/>
        <c:noMultiLvlLbl val="0"/>
      </c:catAx>
      <c:valAx>
        <c:axId val="159485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0547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697208"/>
        <c:axId val="63403961"/>
      </c:lineChart>
      <c:catAx>
        <c:axId val="66697208"/>
        <c:scaling>
          <c:orientation val="minMax"/>
        </c:scaling>
        <c:axPos val="b"/>
        <c:majorGridlines/>
        <c:delete val="1"/>
        <c:majorTickMark val="out"/>
        <c:minorTickMark val="none"/>
        <c:tickLblPos val="nextTo"/>
        <c:crossAx val="63403961"/>
        <c:crosses val="autoZero"/>
        <c:auto val="1"/>
        <c:lblOffset val="100"/>
        <c:tickMarkSkip val="12"/>
        <c:noMultiLvlLbl val="0"/>
      </c:catAx>
      <c:valAx>
        <c:axId val="634039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6972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764738"/>
        <c:axId val="35447187"/>
      </c:lineChart>
      <c:catAx>
        <c:axId val="33764738"/>
        <c:scaling>
          <c:orientation val="minMax"/>
        </c:scaling>
        <c:axPos val="b"/>
        <c:majorGridlines/>
        <c:delete val="1"/>
        <c:majorTickMark val="out"/>
        <c:minorTickMark val="none"/>
        <c:tickLblPos val="nextTo"/>
        <c:crossAx val="35447187"/>
        <c:crosses val="autoZero"/>
        <c:auto val="1"/>
        <c:lblOffset val="100"/>
        <c:tickMarkSkip val="12"/>
        <c:noMultiLvlLbl val="0"/>
      </c:catAx>
      <c:valAx>
        <c:axId val="354471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7647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589228"/>
        <c:axId val="52649869"/>
      </c:lineChart>
      <c:catAx>
        <c:axId val="50589228"/>
        <c:scaling>
          <c:orientation val="minMax"/>
        </c:scaling>
        <c:axPos val="b"/>
        <c:majorGridlines/>
        <c:delete val="1"/>
        <c:majorTickMark val="out"/>
        <c:minorTickMark val="none"/>
        <c:tickLblPos val="nextTo"/>
        <c:crossAx val="52649869"/>
        <c:crosses val="autoZero"/>
        <c:auto val="1"/>
        <c:lblOffset val="100"/>
        <c:tickMarkSkip val="12"/>
        <c:noMultiLvlLbl val="0"/>
      </c:catAx>
      <c:valAx>
        <c:axId val="526498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5892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4086774"/>
        <c:axId val="36780967"/>
      </c:lineChart>
      <c:catAx>
        <c:axId val="4086774"/>
        <c:scaling>
          <c:orientation val="minMax"/>
        </c:scaling>
        <c:axPos val="b"/>
        <c:majorGridlines/>
        <c:delete val="1"/>
        <c:majorTickMark val="out"/>
        <c:minorTickMark val="none"/>
        <c:tickLblPos val="nextTo"/>
        <c:crossAx val="36780967"/>
        <c:crosses val="autoZero"/>
        <c:auto val="1"/>
        <c:lblOffset val="100"/>
        <c:tickMarkSkip val="12"/>
        <c:noMultiLvlLbl val="0"/>
      </c:catAx>
      <c:valAx>
        <c:axId val="3678096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0867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593248"/>
        <c:axId val="26468321"/>
      </c:lineChart>
      <c:catAx>
        <c:axId val="62593248"/>
        <c:scaling>
          <c:orientation val="minMax"/>
        </c:scaling>
        <c:axPos val="b"/>
        <c:majorGridlines/>
        <c:delete val="1"/>
        <c:majorTickMark val="out"/>
        <c:minorTickMark val="none"/>
        <c:tickLblPos val="nextTo"/>
        <c:crossAx val="26468321"/>
        <c:crosses val="autoZero"/>
        <c:auto val="1"/>
        <c:lblOffset val="100"/>
        <c:tickMarkSkip val="12"/>
        <c:noMultiLvlLbl val="0"/>
      </c:catAx>
      <c:valAx>
        <c:axId val="264683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593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888298"/>
        <c:axId val="63559227"/>
      </c:lineChart>
      <c:catAx>
        <c:axId val="36888298"/>
        <c:scaling>
          <c:orientation val="minMax"/>
        </c:scaling>
        <c:axPos val="b"/>
        <c:majorGridlines/>
        <c:delete val="1"/>
        <c:majorTickMark val="out"/>
        <c:minorTickMark val="none"/>
        <c:tickLblPos val="nextTo"/>
        <c:crossAx val="63559227"/>
        <c:crosses val="autoZero"/>
        <c:auto val="1"/>
        <c:lblOffset val="100"/>
        <c:tickMarkSkip val="12"/>
        <c:noMultiLvlLbl val="0"/>
      </c:catAx>
      <c:valAx>
        <c:axId val="635592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8882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5162132"/>
        <c:axId val="48023733"/>
      </c:lineChart>
      <c:catAx>
        <c:axId val="35162132"/>
        <c:scaling>
          <c:orientation val="minMax"/>
        </c:scaling>
        <c:axPos val="b"/>
        <c:majorGridlines/>
        <c:delete val="1"/>
        <c:majorTickMark val="out"/>
        <c:minorTickMark val="none"/>
        <c:tickLblPos val="nextTo"/>
        <c:crossAx val="48023733"/>
        <c:crosses val="autoZero"/>
        <c:auto val="1"/>
        <c:lblOffset val="100"/>
        <c:tickMarkSkip val="12"/>
        <c:noMultiLvlLbl val="0"/>
      </c:catAx>
      <c:valAx>
        <c:axId val="480237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1621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29560414"/>
        <c:axId val="64717135"/>
      </c:lineChart>
      <c:catAx>
        <c:axId val="29560414"/>
        <c:scaling>
          <c:orientation val="minMax"/>
        </c:scaling>
        <c:axPos val="b"/>
        <c:majorGridlines/>
        <c:delete val="1"/>
        <c:majorTickMark val="out"/>
        <c:minorTickMark val="none"/>
        <c:tickLblPos val="nextTo"/>
        <c:crossAx val="64717135"/>
        <c:crosses val="autoZero"/>
        <c:auto val="1"/>
        <c:lblOffset val="100"/>
        <c:tickMarkSkip val="12"/>
        <c:noMultiLvlLbl val="0"/>
      </c:catAx>
      <c:valAx>
        <c:axId val="6471713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95604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583304"/>
        <c:axId val="7596553"/>
      </c:lineChart>
      <c:catAx>
        <c:axId val="45583304"/>
        <c:scaling>
          <c:orientation val="minMax"/>
        </c:scaling>
        <c:axPos val="b"/>
        <c:majorGridlines/>
        <c:delete val="1"/>
        <c:majorTickMark val="out"/>
        <c:minorTickMark val="none"/>
        <c:tickLblPos val="nextTo"/>
        <c:crossAx val="7596553"/>
        <c:crosses val="autoZero"/>
        <c:auto val="1"/>
        <c:lblOffset val="100"/>
        <c:tickMarkSkip val="12"/>
        <c:noMultiLvlLbl val="0"/>
      </c:catAx>
      <c:valAx>
        <c:axId val="75965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5833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260114"/>
        <c:axId val="11341027"/>
      </c:lineChart>
      <c:catAx>
        <c:axId val="1260114"/>
        <c:scaling>
          <c:orientation val="minMax"/>
        </c:scaling>
        <c:axPos val="b"/>
        <c:majorGridlines/>
        <c:delete val="1"/>
        <c:majorTickMark val="out"/>
        <c:minorTickMark val="none"/>
        <c:tickLblPos val="nextTo"/>
        <c:crossAx val="11341027"/>
        <c:crosses val="autoZero"/>
        <c:auto val="1"/>
        <c:lblOffset val="100"/>
        <c:tickMarkSkip val="12"/>
        <c:noMultiLvlLbl val="0"/>
      </c:catAx>
      <c:valAx>
        <c:axId val="113410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601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9318962"/>
        <c:axId val="16761795"/>
      </c:lineChart>
      <c:catAx>
        <c:axId val="9318962"/>
        <c:scaling>
          <c:orientation val="minMax"/>
        </c:scaling>
        <c:axPos val="b"/>
        <c:majorGridlines/>
        <c:delete val="1"/>
        <c:majorTickMark val="out"/>
        <c:minorTickMark val="none"/>
        <c:tickLblPos val="nextTo"/>
        <c:crossAx val="16761795"/>
        <c:crosses val="autoZero"/>
        <c:auto val="1"/>
        <c:lblOffset val="100"/>
        <c:tickMarkSkip val="12"/>
        <c:noMultiLvlLbl val="0"/>
      </c:catAx>
      <c:valAx>
        <c:axId val="167617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3189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960380"/>
        <c:axId val="46207965"/>
      </c:lineChart>
      <c:catAx>
        <c:axId val="34960380"/>
        <c:scaling>
          <c:orientation val="minMax"/>
        </c:scaling>
        <c:axPos val="b"/>
        <c:majorGridlines/>
        <c:delete val="1"/>
        <c:majorTickMark val="out"/>
        <c:minorTickMark val="none"/>
        <c:tickLblPos val="nextTo"/>
        <c:crossAx val="46207965"/>
        <c:crosses val="autoZero"/>
        <c:auto val="1"/>
        <c:lblOffset val="100"/>
        <c:tickMarkSkip val="12"/>
        <c:noMultiLvlLbl val="0"/>
      </c:catAx>
      <c:valAx>
        <c:axId val="462079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603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13218502"/>
        <c:axId val="51857655"/>
      </c:lineChart>
      <c:catAx>
        <c:axId val="13218502"/>
        <c:scaling>
          <c:orientation val="minMax"/>
        </c:scaling>
        <c:axPos val="b"/>
        <c:majorGridlines/>
        <c:delete val="1"/>
        <c:majorTickMark val="out"/>
        <c:minorTickMark val="none"/>
        <c:tickLblPos val="nextTo"/>
        <c:crossAx val="51857655"/>
        <c:crosses val="autoZero"/>
        <c:auto val="1"/>
        <c:lblOffset val="100"/>
        <c:tickMarkSkip val="12"/>
        <c:noMultiLvlLbl val="0"/>
      </c:catAx>
      <c:valAx>
        <c:axId val="5185765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2185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065712"/>
        <c:axId val="39720497"/>
      </c:lineChart>
      <c:catAx>
        <c:axId val="64065712"/>
        <c:scaling>
          <c:orientation val="minMax"/>
        </c:scaling>
        <c:axPos val="b"/>
        <c:majorGridlines/>
        <c:delete val="1"/>
        <c:majorTickMark val="out"/>
        <c:minorTickMark val="none"/>
        <c:tickLblPos val="nextTo"/>
        <c:crossAx val="39720497"/>
        <c:crosses val="autoZero"/>
        <c:auto val="1"/>
        <c:lblOffset val="100"/>
        <c:tickMarkSkip val="12"/>
        <c:noMultiLvlLbl val="0"/>
      </c:catAx>
      <c:valAx>
        <c:axId val="3972049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0657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1940154"/>
        <c:axId val="63243659"/>
      </c:lineChart>
      <c:catAx>
        <c:axId val="21940154"/>
        <c:scaling>
          <c:orientation val="minMax"/>
        </c:scaling>
        <c:axPos val="b"/>
        <c:majorGridlines/>
        <c:delete val="1"/>
        <c:majorTickMark val="out"/>
        <c:minorTickMark val="none"/>
        <c:tickLblPos val="nextTo"/>
        <c:crossAx val="63243659"/>
        <c:crosses val="autoZero"/>
        <c:auto val="1"/>
        <c:lblOffset val="100"/>
        <c:tickMarkSkip val="12"/>
        <c:noMultiLvlLbl val="0"/>
      </c:catAx>
      <c:valAx>
        <c:axId val="6324365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9401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322020"/>
        <c:axId val="22462725"/>
      </c:lineChart>
      <c:catAx>
        <c:axId val="32322020"/>
        <c:scaling>
          <c:orientation val="minMax"/>
        </c:scaling>
        <c:axPos val="b"/>
        <c:majorGridlines/>
        <c:delete val="1"/>
        <c:majorTickMark val="out"/>
        <c:minorTickMark val="none"/>
        <c:tickLblPos val="nextTo"/>
        <c:crossAx val="22462725"/>
        <c:crosses val="autoZero"/>
        <c:auto val="1"/>
        <c:lblOffset val="100"/>
        <c:tickMarkSkip val="12"/>
        <c:noMultiLvlLbl val="0"/>
      </c:catAx>
      <c:valAx>
        <c:axId val="224627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3220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837934"/>
        <c:axId val="7541407"/>
      </c:lineChart>
      <c:catAx>
        <c:axId val="837934"/>
        <c:scaling>
          <c:orientation val="minMax"/>
        </c:scaling>
        <c:axPos val="b"/>
        <c:majorGridlines/>
        <c:delete val="1"/>
        <c:majorTickMark val="out"/>
        <c:minorTickMark val="none"/>
        <c:tickLblPos val="nextTo"/>
        <c:crossAx val="7541407"/>
        <c:crosses val="autoZero"/>
        <c:auto val="1"/>
        <c:lblOffset val="100"/>
        <c:tickMarkSkip val="12"/>
        <c:noMultiLvlLbl val="0"/>
      </c:catAx>
      <c:valAx>
        <c:axId val="754140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8379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63800"/>
        <c:axId val="6874201"/>
      </c:lineChart>
      <c:catAx>
        <c:axId val="763800"/>
        <c:scaling>
          <c:orientation val="minMax"/>
        </c:scaling>
        <c:axPos val="b"/>
        <c:majorGridlines/>
        <c:delete val="1"/>
        <c:majorTickMark val="out"/>
        <c:minorTickMark val="none"/>
        <c:tickLblPos val="nextTo"/>
        <c:crossAx val="6874201"/>
        <c:crosses val="autoZero"/>
        <c:auto val="1"/>
        <c:lblOffset val="100"/>
        <c:tickMarkSkip val="12"/>
        <c:noMultiLvlLbl val="0"/>
      </c:catAx>
      <c:valAx>
        <c:axId val="687420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638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867810"/>
        <c:axId val="19939379"/>
      </c:lineChart>
      <c:catAx>
        <c:axId val="61867810"/>
        <c:scaling>
          <c:orientation val="minMax"/>
        </c:scaling>
        <c:axPos val="b"/>
        <c:majorGridlines/>
        <c:delete val="1"/>
        <c:majorTickMark val="out"/>
        <c:minorTickMark val="none"/>
        <c:tickLblPos val="nextTo"/>
        <c:crossAx val="19939379"/>
        <c:crosses val="autoZero"/>
        <c:auto val="1"/>
        <c:lblOffset val="100"/>
        <c:tickMarkSkip val="12"/>
        <c:noMultiLvlLbl val="0"/>
      </c:catAx>
      <c:valAx>
        <c:axId val="1993937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8678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236684"/>
        <c:axId val="4476973"/>
      </c:lineChart>
      <c:catAx>
        <c:axId val="45236684"/>
        <c:scaling>
          <c:orientation val="minMax"/>
        </c:scaling>
        <c:axPos val="b"/>
        <c:majorGridlines/>
        <c:delete val="1"/>
        <c:majorTickMark val="out"/>
        <c:minorTickMark val="none"/>
        <c:tickLblPos val="nextTo"/>
        <c:crossAx val="4476973"/>
        <c:crosses val="autoZero"/>
        <c:auto val="1"/>
        <c:lblOffset val="100"/>
        <c:tickMarkSkip val="12"/>
        <c:noMultiLvlLbl val="0"/>
      </c:catAx>
      <c:valAx>
        <c:axId val="447697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2366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40292758"/>
        <c:axId val="27090503"/>
      </c:lineChart>
      <c:catAx>
        <c:axId val="40292758"/>
        <c:scaling>
          <c:orientation val="minMax"/>
        </c:scaling>
        <c:axPos val="b"/>
        <c:majorGridlines/>
        <c:delete val="1"/>
        <c:majorTickMark val="out"/>
        <c:minorTickMark val="none"/>
        <c:tickLblPos val="nextTo"/>
        <c:crossAx val="27090503"/>
        <c:crosses val="autoZero"/>
        <c:auto val="1"/>
        <c:lblOffset val="100"/>
        <c:tickMarkSkip val="12"/>
        <c:noMultiLvlLbl val="0"/>
      </c:catAx>
      <c:valAx>
        <c:axId val="2709050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02927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 Id="rId18" Type="http://schemas.openxmlformats.org/officeDocument/2006/relationships/chart" Target="/xl/charts/chart21.xml" /><Relationship Id="rId19" Type="http://schemas.openxmlformats.org/officeDocument/2006/relationships/chart" Target="/xl/charts/chart22.xml" /><Relationship Id="rId20" Type="http://schemas.openxmlformats.org/officeDocument/2006/relationships/chart" Target="/xl/charts/chart23.xml" /><Relationship Id="rId21" Type="http://schemas.openxmlformats.org/officeDocument/2006/relationships/chart" Target="/xl/charts/chart24.xml" /><Relationship Id="rId22" Type="http://schemas.openxmlformats.org/officeDocument/2006/relationships/chart" Target="/xl/charts/chart25.xml" /><Relationship Id="rId23" Type="http://schemas.openxmlformats.org/officeDocument/2006/relationships/chart" Target="/xl/charts/chart26.xml" /><Relationship Id="rId24" Type="http://schemas.openxmlformats.org/officeDocument/2006/relationships/chart" Target="/xl/charts/chart27.xml" /><Relationship Id="rId25" Type="http://schemas.openxmlformats.org/officeDocument/2006/relationships/chart" Target="/xl/charts/chart28.xml" /><Relationship Id="rId26" Type="http://schemas.openxmlformats.org/officeDocument/2006/relationships/chart" Target="/xl/charts/chart29.xml" /><Relationship Id="rId27" Type="http://schemas.openxmlformats.org/officeDocument/2006/relationships/chart" Target="/xl/charts/chart30.xml" /><Relationship Id="rId28"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 Id="rId11" Type="http://schemas.openxmlformats.org/officeDocument/2006/relationships/chart" Target="/xl/charts/chart42.xml" /><Relationship Id="rId12" Type="http://schemas.openxmlformats.org/officeDocument/2006/relationships/chart" Target="/xl/charts/chart43.xml" /><Relationship Id="rId13" Type="http://schemas.openxmlformats.org/officeDocument/2006/relationships/chart" Target="/xl/charts/chart44.xml" /><Relationship Id="rId14" Type="http://schemas.openxmlformats.org/officeDocument/2006/relationships/chart" Target="/xl/charts/chart45.xml" /><Relationship Id="rId15" Type="http://schemas.openxmlformats.org/officeDocument/2006/relationships/chart" Target="/xl/charts/chart46.xml" /><Relationship Id="rId16" Type="http://schemas.openxmlformats.org/officeDocument/2006/relationships/chart" Target="/xl/charts/chart47.xml" /><Relationship Id="rId17" Type="http://schemas.openxmlformats.org/officeDocument/2006/relationships/chart" Target="/xl/charts/chart48.xml" /><Relationship Id="rId18" Type="http://schemas.openxmlformats.org/officeDocument/2006/relationships/chart" Target="/xl/charts/chart49.xml" /><Relationship Id="rId19" Type="http://schemas.openxmlformats.org/officeDocument/2006/relationships/chart" Target="/xl/charts/chart50.xml" /><Relationship Id="rId20" Type="http://schemas.openxmlformats.org/officeDocument/2006/relationships/chart" Target="/xl/charts/chart51.xml" /><Relationship Id="rId21" Type="http://schemas.openxmlformats.org/officeDocument/2006/relationships/chart" Target="/xl/charts/chart52.xml" /><Relationship Id="rId22" Type="http://schemas.openxmlformats.org/officeDocument/2006/relationships/chart" Target="/xl/charts/chart53.xml" /><Relationship Id="rId23" Type="http://schemas.openxmlformats.org/officeDocument/2006/relationships/chart" Target="/xl/charts/chart54.xml" /><Relationship Id="rId24" Type="http://schemas.openxmlformats.org/officeDocument/2006/relationships/chart" Target="/xl/charts/chart55.xml" /><Relationship Id="rId25" Type="http://schemas.openxmlformats.org/officeDocument/2006/relationships/chart" Target="/xl/charts/chart56.xml" /><Relationship Id="rId26" Type="http://schemas.openxmlformats.org/officeDocument/2006/relationships/chart" Target="/xl/charts/chart57.xml" /><Relationship Id="rId27" Type="http://schemas.openxmlformats.org/officeDocument/2006/relationships/chart" Target="/xl/charts/chart58.xml" /><Relationship Id="rId28" Type="http://schemas.openxmlformats.org/officeDocument/2006/relationships/chart" Target="/xl/charts/chart59.xml" /><Relationship Id="rId29" Type="http://schemas.openxmlformats.org/officeDocument/2006/relationships/chart" Target="/xl/charts/chart60.xml" /><Relationship Id="rId30" Type="http://schemas.openxmlformats.org/officeDocument/2006/relationships/chart" Target="/xl/charts/chart61.xml" /><Relationship Id="rId31" Type="http://schemas.openxmlformats.org/officeDocument/2006/relationships/chart" Target="/xl/charts/chart62.xml" /><Relationship Id="rId32" Type="http://schemas.openxmlformats.org/officeDocument/2006/relationships/chart" Target="/xl/charts/chart6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 Id="rId17" Type="http://schemas.openxmlformats.org/officeDocument/2006/relationships/chart" Target="/xl/charts/chart80.xml" /><Relationship Id="rId18" Type="http://schemas.openxmlformats.org/officeDocument/2006/relationships/chart" Target="/xl/charts/chart81.xml" /><Relationship Id="rId19" Type="http://schemas.openxmlformats.org/officeDocument/2006/relationships/chart" Target="/xl/charts/chart82.xml" /><Relationship Id="rId20" Type="http://schemas.openxmlformats.org/officeDocument/2006/relationships/chart" Target="/xl/charts/chart83.xml" /><Relationship Id="rId21" Type="http://schemas.openxmlformats.org/officeDocument/2006/relationships/chart" Target="/xl/charts/chart84.xml" /><Relationship Id="rId22" Type="http://schemas.openxmlformats.org/officeDocument/2006/relationships/chart" Target="/xl/charts/chart85.xml" /><Relationship Id="rId23" Type="http://schemas.openxmlformats.org/officeDocument/2006/relationships/chart" Target="/xl/charts/chart86.xml" /><Relationship Id="rId24" Type="http://schemas.openxmlformats.org/officeDocument/2006/relationships/chart" Target="/xl/charts/chart87.xml" /><Relationship Id="rId25" Type="http://schemas.openxmlformats.org/officeDocument/2006/relationships/chart" Target="/xl/charts/chart88.xml" /><Relationship Id="rId26" Type="http://schemas.openxmlformats.org/officeDocument/2006/relationships/chart" Target="/xl/charts/chart89.xml" /><Relationship Id="rId27" Type="http://schemas.openxmlformats.org/officeDocument/2006/relationships/chart" Target="/xl/charts/chart90.xml" /><Relationship Id="rId28" Type="http://schemas.openxmlformats.org/officeDocument/2006/relationships/chart" Target="/xl/charts/chart91.xml" /><Relationship Id="rId29" Type="http://schemas.openxmlformats.org/officeDocument/2006/relationships/chart" Target="/xl/charts/chart92.xml" /><Relationship Id="rId30" Type="http://schemas.openxmlformats.org/officeDocument/2006/relationships/chart" Target="/xl/charts/chart93.xml" /><Relationship Id="rId31" Type="http://schemas.openxmlformats.org/officeDocument/2006/relationships/chart" Target="/xl/charts/chart94.xml" /><Relationship Id="rId32" Type="http://schemas.openxmlformats.org/officeDocument/2006/relationships/chart" Target="/xl/charts/chart95.xml" /><Relationship Id="rId33" Type="http://schemas.openxmlformats.org/officeDocument/2006/relationships/chart" Target="/xl/charts/chart96.xml" /><Relationship Id="rId34" Type="http://schemas.openxmlformats.org/officeDocument/2006/relationships/chart" Target="/xl/charts/chart97.xml" /><Relationship Id="rId35" Type="http://schemas.openxmlformats.org/officeDocument/2006/relationships/chart" Target="/xl/charts/chart98.xml" /><Relationship Id="rId36" Type="http://schemas.openxmlformats.org/officeDocument/2006/relationships/chart" Target="/xl/charts/chart9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20"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21"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22"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23"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24"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3" name="TextBox 3"/>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4" name="TextBox 4"/>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5" name="TextBox 5"/>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6" name="TextBox 6"/>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7" name="TextBox 7"/>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 name="TextBox 8"/>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 name="TextBox 9"/>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0" name="TextBox 10"/>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1" name="TextBox 11"/>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2" name="TextBox 12"/>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3" name="TextBox 13"/>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4" name="TextBox 14"/>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5" name="Line 15"/>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6" name="Line 16"/>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7" name="Chart 17"/>
        <xdr:cNvGraphicFramePr/>
      </xdr:nvGraphicFramePr>
      <xdr:xfrm>
        <a:off x="38100" y="6305550"/>
        <a:ext cx="5991225" cy="2905125"/>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8" name="TextBox 18"/>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9" name="TextBox 19"/>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20" name="TextBox 20"/>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21" name="TextBox 21"/>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7" name="Chart 157"/>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8" name="Chart 158"/>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9" name="Line 15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0" name="Line 16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61" name="TextBox 161"/>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62" name="TextBox 162"/>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63" name="TextBox 163"/>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64" name="TextBox 164"/>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65" name="TextBox 165"/>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66" name="TextBox 166"/>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67" name="TextBox 167"/>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68" name="TextBox 168"/>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9" name="TextBox 16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70" name="Chart 170"/>
        <xdr:cNvGraphicFramePr/>
      </xdr:nvGraphicFramePr>
      <xdr:xfrm>
        <a:off x="76200" y="485775"/>
        <a:ext cx="5924550" cy="3819525"/>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71" name="Chart 171"/>
        <xdr:cNvGraphicFramePr/>
      </xdr:nvGraphicFramePr>
      <xdr:xfrm>
        <a:off x="104775" y="4562475"/>
        <a:ext cx="5924550" cy="3819525"/>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72" name="Line 17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73" name="Line 17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74" name="TextBox 174"/>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75" name="TextBox 175"/>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76" name="TextBox 176"/>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77" name="TextBox 177"/>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78" name="TextBox 178"/>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79" name="TextBox 179"/>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80" name="TextBox 180"/>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81" name="TextBox 181"/>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82" name="TextBox 18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3" name="Chart 133"/>
        <xdr:cNvGraphicFramePr/>
      </xdr:nvGraphicFramePr>
      <xdr:xfrm>
        <a:off x="76200" y="0"/>
        <a:ext cx="5915025" cy="0"/>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34" name="Chart 134"/>
        <xdr:cNvGraphicFramePr/>
      </xdr:nvGraphicFramePr>
      <xdr:xfrm>
        <a:off x="95250" y="0"/>
        <a:ext cx="5915025"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5" name="Line 13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36" name="Line 13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37" name="TextBox 13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38" name="TextBox 13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39" name="TextBox 13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40" name="TextBox 14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41" name="TextBox 14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42" name="TextBox 14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43" name="TextBox 14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44" name="TextBox 14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45" name="Chart 145"/>
        <xdr:cNvGraphicFramePr/>
      </xdr:nvGraphicFramePr>
      <xdr:xfrm>
        <a:off x="76200" y="0"/>
        <a:ext cx="5915025"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6" name="Chart 146"/>
        <xdr:cNvGraphicFramePr/>
      </xdr:nvGraphicFramePr>
      <xdr:xfrm>
        <a:off x="95250" y="0"/>
        <a:ext cx="5915025"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47" name="Line 1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8" name="Line 1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49" name="TextBox 14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50" name="TextBox 15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51" name="TextBox 15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52" name="TextBox 15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53" name="TextBox 15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54" name="TextBox 15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55" name="TextBox 15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56" name="TextBox 15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57" name="Chart 157"/>
        <xdr:cNvGraphicFramePr/>
      </xdr:nvGraphicFramePr>
      <xdr:xfrm>
        <a:off x="76200" y="0"/>
        <a:ext cx="5915025" cy="0"/>
      </xdr:xfrm>
      <a:graphic>
        <a:graphicData uri="http://schemas.openxmlformats.org/drawingml/2006/chart">
          <c:chart xmlns:c="http://schemas.openxmlformats.org/drawingml/2006/chart" r:id="rId2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58" name="Chart 158"/>
        <xdr:cNvGraphicFramePr/>
      </xdr:nvGraphicFramePr>
      <xdr:xfrm>
        <a:off x="95250" y="0"/>
        <a:ext cx="5915025"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9" name="Line 15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0" name="Line 16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61" name="TextBox 16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62" name="TextBox 16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63" name="TextBox 16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64" name="TextBox 16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65" name="TextBox 16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66" name="TextBox 16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67" name="TextBox 16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68" name="TextBox 16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69" name="Chart 169"/>
        <xdr:cNvGraphicFramePr/>
      </xdr:nvGraphicFramePr>
      <xdr:xfrm>
        <a:off x="76200" y="485775"/>
        <a:ext cx="5915025" cy="3819525"/>
      </xdr:xfrm>
      <a:graphic>
        <a:graphicData uri="http://schemas.openxmlformats.org/drawingml/2006/chart">
          <c:chart xmlns:c="http://schemas.openxmlformats.org/drawingml/2006/chart" r:id="rId2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70" name="Chart 170"/>
        <xdr:cNvGraphicFramePr/>
      </xdr:nvGraphicFramePr>
      <xdr:xfrm>
        <a:off x="95250" y="4591050"/>
        <a:ext cx="5915025" cy="3819525"/>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71" name="Line 17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72" name="Line 17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73" name="TextBox 17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74" name="TextBox 17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75" name="TextBox 17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76" name="TextBox 17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77" name="TextBox 17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78" name="TextBox 17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79" name="TextBox 17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80" name="TextBox 18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81" name="Chart 181"/>
        <xdr:cNvGraphicFramePr/>
      </xdr:nvGraphicFramePr>
      <xdr:xfrm>
        <a:off x="76200" y="485775"/>
        <a:ext cx="5915025" cy="3819525"/>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82" name="Chart 182"/>
        <xdr:cNvGraphicFramePr/>
      </xdr:nvGraphicFramePr>
      <xdr:xfrm>
        <a:off x="95250" y="4591050"/>
        <a:ext cx="5915025"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83" name="Line 18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84" name="Line 18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85" name="TextBox 18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86" name="TextBox 18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87" name="TextBox 18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88" name="TextBox 18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89" name="TextBox 18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90" name="TextBox 19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91" name="TextBox 19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92" name="TextBox 19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8" name="Chart 193"/>
        <xdr:cNvGraphicFramePr/>
      </xdr:nvGraphicFramePr>
      <xdr:xfrm>
        <a:off x="57150" y="628650"/>
        <a:ext cx="5667375" cy="29337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69" name="TextBox 19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0" name="TextBox 19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1" name="TextBox 19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72" name="TextBox 19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73" name="TextBox 19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4" name="Chart 199"/>
        <xdr:cNvGraphicFramePr/>
      </xdr:nvGraphicFramePr>
      <xdr:xfrm>
        <a:off x="57150" y="628650"/>
        <a:ext cx="5667375" cy="293370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75" name="TextBox 20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6" name="TextBox 20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7" name="TextBox 20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78" name="TextBox 20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79" name="TextBox 20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0" name="Chart 205"/>
        <xdr:cNvGraphicFramePr/>
      </xdr:nvGraphicFramePr>
      <xdr:xfrm>
        <a:off x="57150" y="628650"/>
        <a:ext cx="5667375" cy="293370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81" name="TextBox 20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82" name="TextBox 20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83" name="TextBox 20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84" name="TextBox 20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5" name="Chart 210"/>
        <xdr:cNvGraphicFramePr/>
      </xdr:nvGraphicFramePr>
      <xdr:xfrm>
        <a:off x="57150" y="628650"/>
        <a:ext cx="5667375" cy="293370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86" name="TextBox 21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87" name="TextBox 21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88" name="TextBox 21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89" name="TextBox 21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90" name="TextBox 21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91" name="TextBox 21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92" name="TextBox 21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3" name="Chart 218"/>
        <xdr:cNvGraphicFramePr/>
      </xdr:nvGraphicFramePr>
      <xdr:xfrm>
        <a:off x="57150" y="628650"/>
        <a:ext cx="5667375" cy="293370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4" name="TextBox 219"/>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95" name="TextBox 220"/>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96" name="TextBox 221"/>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97" name="TextBox 222"/>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98" name="TextBox 223"/>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9" name="Chart 224"/>
        <xdr:cNvGraphicFramePr/>
      </xdr:nvGraphicFramePr>
      <xdr:xfrm>
        <a:off x="57150" y="628650"/>
        <a:ext cx="5667375" cy="29337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00" name="TextBox 225"/>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1" name="TextBox 226"/>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2" name="TextBox 227"/>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03" name="TextBox 228"/>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04" name="TextBox 229"/>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05" name="Chart 230"/>
        <xdr:cNvGraphicFramePr/>
      </xdr:nvGraphicFramePr>
      <xdr:xfrm>
        <a:off x="57150" y="628650"/>
        <a:ext cx="5667375" cy="293370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06" name="TextBox 231"/>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07" name="TextBox 232"/>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08" name="TextBox 233"/>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09" name="TextBox 234"/>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0" name="Chart 235"/>
        <xdr:cNvGraphicFramePr/>
      </xdr:nvGraphicFramePr>
      <xdr:xfrm>
        <a:off x="57150" y="628650"/>
        <a:ext cx="5667375" cy="293370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11" name="TextBox 236"/>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12" name="TextBox 237"/>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3" name="TextBox 238"/>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14" name="TextBox 239"/>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15" name="TextBox 240"/>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16" name="TextBox 241"/>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17" name="TextBox 242"/>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xdr:row>
      <xdr:rowOff>0</xdr:rowOff>
    </xdr:from>
    <xdr:to>
      <xdr:col>14</xdr:col>
      <xdr:colOff>0</xdr:colOff>
      <xdr:row>16</xdr:row>
      <xdr:rowOff>142875</xdr:rowOff>
    </xdr:to>
    <xdr:sp>
      <xdr:nvSpPr>
        <xdr:cNvPr id="43" name="TextBox 43"/>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44" name="TextBox 44"/>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45"/>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6" name="TextBox 46"/>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47" name="TextBox 47"/>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48" name="TextBox 48"/>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49"/>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50"/>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5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52"/>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53"/>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5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55"/>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5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57"/>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58"/>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59"/>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60"/>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61" name="TextBox 61"/>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62" name="TextBox 62"/>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63"/>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64" name="TextBox 64"/>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65"/>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66" name="TextBox 66"/>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67" name="TextBox 67"/>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68" name="TextBox 68"/>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69" name="TextBox 69"/>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70" name="TextBox 70"/>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71" name="TextBox 71"/>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72" name="TextBox 72"/>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73" name="TextBox 73"/>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74" name="TextBox 74"/>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75" name="TextBox 75"/>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76" name="TextBox 76"/>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77" name="TextBox 77"/>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78" name="TextBox 78"/>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79" name="TextBox 79"/>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80" name="TextBox 80"/>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81" name="TextBox 81"/>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82" name="TextBox 82"/>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83" name="TextBox 83"/>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84" name="TextBox 84"/>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85" name="TextBox 8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86" name="TextBox 8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87" name="TextBox 87"/>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8" name="TextBox 8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89" name="TextBox 89"/>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90" name="TextBox 90"/>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91" name="TextBox 9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92" name="TextBox 9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3" name="TextBox 9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94" name="TextBox 9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5" name="TextBox 9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6" name="TextBox 9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97" name="TextBox 9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8" name="TextBox 9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99" name="TextBox 9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00" name="TextBox 10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1" name="TextBox 10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02" name="TextBox 10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3" name="TextBox 103"/>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4" name="TextBox 104"/>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105" name="TextBox 105"/>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06" name="TextBox 106"/>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07" name="TextBox 107"/>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08" name="TextBox 10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9" name="TextBox 109"/>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10" name="TextBox 110"/>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111" name="TextBox 111"/>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12" name="TextBox 112"/>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113" name="TextBox 113"/>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14" name="TextBox 11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115" name="TextBox 115"/>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16" name="TextBox 116"/>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7" name="TextBox 117"/>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18" name="TextBox 118"/>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9" name="TextBox 11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0" name="TextBox 12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21" name="TextBox 12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2" name="TextBox 12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23" name="TextBox 123"/>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4" name="TextBox 12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25" name="TextBox 125"/>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26" name="TextBox 1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127" name="TextBox 127"/>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128" name="TextBox 128"/>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129" name="TextBox 129"/>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130" name="TextBox 130"/>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131" name="TextBox 131"/>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2" name="TextBox 13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3" name="TextBox 13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4" name="TextBox 13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5" name="TextBox 13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6" name="TextBox 13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7" name="TextBox 13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8" name="TextBox 13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9" name="TextBox 13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0" name="TextBox 14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1" name="TextBox 14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2" name="TextBox 14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143" name="TextBox 143"/>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44" name="TextBox 144"/>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145" name="TextBox 145"/>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146" name="TextBox 146"/>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147" name="TextBox 147"/>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148" name="TextBox 148"/>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149" name="TextBox 149"/>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150" name="TextBox 150"/>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151" name="TextBox 151"/>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152" name="TextBox 152"/>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153" name="TextBox 153"/>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154" name="TextBox 154"/>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155" name="TextBox 155"/>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156" name="TextBox 156"/>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157" name="TextBox 157"/>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158" name="TextBox 158"/>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159" name="TextBox 159"/>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160" name="TextBox 160"/>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161" name="TextBox 161"/>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162" name="TextBox 162"/>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163" name="TextBox 163"/>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164" name="TextBox 164"/>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165" name="TextBox 165"/>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166" name="TextBox 166"/>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167" name="TextBox 167"/>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168" name="TextBox 168"/>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447675</xdr:colOff>
      <xdr:row>31</xdr:row>
      <xdr:rowOff>0</xdr:rowOff>
    </xdr:to>
    <xdr:sp>
      <xdr:nvSpPr>
        <xdr:cNvPr id="9"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10"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12"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13"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14"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5" name="Line 15"/>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229</v>
      </c>
    </row>
    <row r="4" ht="25.5">
      <c r="A4" s="202" t="s">
        <v>241</v>
      </c>
    </row>
    <row r="6" ht="12.75">
      <c r="A6" s="201" t="s">
        <v>230</v>
      </c>
    </row>
    <row r="9" ht="12.75">
      <c r="A9" s="201" t="s">
        <v>231</v>
      </c>
    </row>
    <row r="10" ht="12.75">
      <c r="A10" s="201" t="s">
        <v>242</v>
      </c>
    </row>
    <row r="13" ht="12.75">
      <c r="A13" s="201" t="s">
        <v>232</v>
      </c>
    </row>
    <row r="16" ht="12.75">
      <c r="A16" s="201" t="s">
        <v>233</v>
      </c>
    </row>
    <row r="17" ht="12.75">
      <c r="A17" s="201" t="s">
        <v>79</v>
      </c>
    </row>
    <row r="18" ht="12.75">
      <c r="A18" s="201" t="s">
        <v>234</v>
      </c>
    </row>
    <row r="19" ht="12.75">
      <c r="A19" s="201" t="s">
        <v>235</v>
      </c>
    </row>
    <row r="21" ht="12.75">
      <c r="A21" s="201" t="s">
        <v>236</v>
      </c>
    </row>
    <row r="24" ht="12.75">
      <c r="A24" s="202" t="s">
        <v>237</v>
      </c>
    </row>
    <row r="25" ht="51">
      <c r="A25" s="203" t="s">
        <v>238</v>
      </c>
    </row>
    <row r="28" ht="12.75">
      <c r="A28" s="202" t="s">
        <v>239</v>
      </c>
    </row>
    <row r="29" ht="51">
      <c r="A29" s="203" t="s">
        <v>240</v>
      </c>
    </row>
    <row r="30" ht="12.75">
      <c r="A30" s="201"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8"/>
  <sheetViews>
    <sheetView workbookViewId="0" topLeftCell="A1">
      <selection activeCell="A1" sqref="A1:Q1"/>
    </sheetView>
  </sheetViews>
  <sheetFormatPr defaultColWidth="11.421875" defaultRowHeight="12.75"/>
  <cols>
    <col min="1" max="1" width="1.1484375" style="39" customWidth="1"/>
    <col min="2" max="2" width="11.140625" style="39" customWidth="1"/>
    <col min="3" max="3" width="25.140625" style="39" customWidth="1"/>
    <col min="4" max="4" width="8.421875" style="39" customWidth="1"/>
    <col min="5" max="6" width="7.8515625" style="39" customWidth="1"/>
    <col min="7" max="7" width="6.7109375" style="39" customWidth="1"/>
    <col min="8" max="8" width="6.8515625" style="39" customWidth="1"/>
    <col min="9" max="9" width="6.57421875" style="39" customWidth="1"/>
    <col min="10" max="11" width="7.140625" style="39" customWidth="1"/>
    <col min="12" max="12" width="8.00390625" style="39" customWidth="1"/>
    <col min="13" max="13" width="6.140625" style="39" customWidth="1"/>
    <col min="14" max="14" width="5.7109375" style="39" customWidth="1"/>
    <col min="15" max="15" width="6.8515625" style="39" customWidth="1"/>
    <col min="16" max="16384" width="11.421875" style="39" customWidth="1"/>
  </cols>
  <sheetData>
    <row r="1" spans="1:10" s="40" customFormat="1" ht="12.75" customHeight="1">
      <c r="A1" s="127"/>
      <c r="B1" s="128"/>
      <c r="C1" s="128"/>
      <c r="D1" s="128"/>
      <c r="E1" s="128"/>
      <c r="F1" s="128"/>
      <c r="G1" s="129"/>
      <c r="H1" s="128"/>
      <c r="I1" s="128"/>
      <c r="J1" s="128"/>
    </row>
    <row r="2" spans="1:10" s="40" customFormat="1" ht="12.75" customHeight="1">
      <c r="A2" s="130"/>
      <c r="B2" s="128"/>
      <c r="C2" s="128"/>
      <c r="D2" s="131"/>
      <c r="E2" s="131"/>
      <c r="F2" s="131"/>
      <c r="G2" s="132"/>
      <c r="H2" s="128"/>
      <c r="I2" s="128"/>
      <c r="J2" s="128"/>
    </row>
    <row r="3" spans="1:10" s="40" customFormat="1" ht="15.75" customHeight="1">
      <c r="A3" s="198" t="s">
        <v>119</v>
      </c>
      <c r="B3" s="198"/>
      <c r="C3" s="198"/>
      <c r="D3" s="198"/>
      <c r="E3" s="198"/>
      <c r="F3" s="198"/>
      <c r="G3" s="198"/>
      <c r="H3" s="198"/>
      <c r="I3" s="198"/>
      <c r="J3" s="198"/>
    </row>
    <row r="4" spans="1:10" s="40" customFormat="1" ht="13.5" customHeight="1">
      <c r="A4" s="210" t="s">
        <v>120</v>
      </c>
      <c r="B4" s="210"/>
      <c r="C4" s="210"/>
      <c r="D4" s="210"/>
      <c r="E4" s="210"/>
      <c r="F4" s="210"/>
      <c r="G4" s="210"/>
      <c r="H4" s="210"/>
      <c r="I4" s="210"/>
      <c r="J4" s="210"/>
    </row>
    <row r="5" spans="1:10" s="40" customFormat="1" ht="13.5" customHeight="1">
      <c r="A5" s="210" t="s">
        <v>85</v>
      </c>
      <c r="B5" s="210"/>
      <c r="C5" s="210"/>
      <c r="D5" s="210"/>
      <c r="E5" s="210"/>
      <c r="F5" s="210"/>
      <c r="G5" s="210"/>
      <c r="H5" s="210"/>
      <c r="I5" s="210"/>
      <c r="J5" s="210"/>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226</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0.5" customHeight="1">
      <c r="A12" s="24"/>
      <c r="B12" s="24"/>
      <c r="C12" s="25"/>
      <c r="D12" s="221"/>
      <c r="E12" s="215"/>
      <c r="F12" s="215" t="s">
        <v>47</v>
      </c>
      <c r="G12" s="218"/>
      <c r="H12" s="144" t="s">
        <v>104</v>
      </c>
      <c r="I12" s="145" t="s">
        <v>105</v>
      </c>
      <c r="J12" s="146" t="s">
        <v>204</v>
      </c>
    </row>
    <row r="13" spans="1:10" ht="10.5" customHeight="1">
      <c r="A13" s="147"/>
      <c r="B13" s="147"/>
      <c r="C13" s="148"/>
      <c r="D13" s="105"/>
      <c r="E13" s="105"/>
      <c r="F13" s="105"/>
      <c r="G13" s="105"/>
      <c r="H13" s="105"/>
      <c r="I13" s="105"/>
      <c r="J13" s="105"/>
    </row>
    <row r="14" spans="1:10" ht="10.5" customHeight="1">
      <c r="A14" s="147"/>
      <c r="B14" s="147"/>
      <c r="C14" s="148"/>
      <c r="D14" s="105"/>
      <c r="E14" s="105"/>
      <c r="F14" s="149"/>
      <c r="G14" s="105"/>
      <c r="H14" s="150"/>
      <c r="I14" s="150"/>
      <c r="J14" s="105"/>
    </row>
    <row r="15" spans="1:10" ht="10.5" customHeight="1">
      <c r="A15" s="147" t="s">
        <v>123</v>
      </c>
      <c r="B15" s="147"/>
      <c r="C15" s="148"/>
      <c r="D15" s="151">
        <v>92.6</v>
      </c>
      <c r="E15" s="152">
        <v>93.3</v>
      </c>
      <c r="F15" s="149">
        <v>91.7</v>
      </c>
      <c r="G15" s="151">
        <v>92.92857142857143</v>
      </c>
      <c r="H15" s="50">
        <v>-0.7502679528403032</v>
      </c>
      <c r="I15" s="50">
        <v>0.981461286804789</v>
      </c>
      <c r="J15" s="50">
        <v>-3.7009622501850603</v>
      </c>
    </row>
    <row r="16" spans="1:10" ht="10.5" customHeight="1">
      <c r="A16" s="147"/>
      <c r="B16" s="147"/>
      <c r="C16" s="148"/>
      <c r="D16" s="151"/>
      <c r="E16" s="152"/>
      <c r="F16" s="149"/>
      <c r="G16" s="151"/>
      <c r="H16" s="50"/>
      <c r="I16" s="50"/>
      <c r="J16" s="50"/>
    </row>
    <row r="17" spans="1:10" ht="10.5" customHeight="1">
      <c r="A17" s="147"/>
      <c r="B17" s="147" t="s">
        <v>107</v>
      </c>
      <c r="C17" s="148"/>
      <c r="D17" s="151">
        <v>95.3</v>
      </c>
      <c r="E17" s="152">
        <v>95.9</v>
      </c>
      <c r="F17" s="149">
        <v>92.9</v>
      </c>
      <c r="G17" s="151">
        <v>92.6</v>
      </c>
      <c r="H17" s="50">
        <v>-0.6256517205422404</v>
      </c>
      <c r="I17" s="50">
        <v>2.5834230355220575</v>
      </c>
      <c r="J17" s="50">
        <v>-5.372262773722637</v>
      </c>
    </row>
    <row r="18" spans="1:10" ht="10.5" customHeight="1">
      <c r="A18" s="147"/>
      <c r="B18" s="147" t="s">
        <v>108</v>
      </c>
      <c r="C18" s="148"/>
      <c r="D18" s="151">
        <v>84.9</v>
      </c>
      <c r="E18" s="152">
        <v>86</v>
      </c>
      <c r="F18" s="149">
        <v>88.1</v>
      </c>
      <c r="G18" s="151">
        <v>94.02857142857142</v>
      </c>
      <c r="H18" s="50">
        <v>-1.2790697674418539</v>
      </c>
      <c r="I18" s="50">
        <v>-3.632236095346185</v>
      </c>
      <c r="J18" s="50">
        <v>1.6682113067655255</v>
      </c>
    </row>
    <row r="19" spans="1:10" ht="10.5" customHeight="1">
      <c r="A19" s="147"/>
      <c r="B19" s="147"/>
      <c r="C19" s="148"/>
      <c r="D19" s="151"/>
      <c r="E19" s="152"/>
      <c r="F19" s="149"/>
      <c r="G19" s="151"/>
      <c r="H19" s="50"/>
      <c r="I19" s="50"/>
      <c r="J19" s="50"/>
    </row>
    <row r="20" spans="1:10" ht="10.5" customHeight="1">
      <c r="A20" s="147"/>
      <c r="B20" s="147"/>
      <c r="C20" s="148"/>
      <c r="D20" s="151"/>
      <c r="E20" s="152"/>
      <c r="F20" s="149"/>
      <c r="G20" s="151"/>
      <c r="H20" s="50"/>
      <c r="I20" s="50"/>
      <c r="J20" s="50"/>
    </row>
    <row r="21" spans="1:10" ht="10.5" customHeight="1">
      <c r="A21" s="147" t="s">
        <v>124</v>
      </c>
      <c r="B21" s="147"/>
      <c r="C21" s="148"/>
      <c r="D21" s="151">
        <v>33.2</v>
      </c>
      <c r="E21" s="152">
        <v>33.3</v>
      </c>
      <c r="F21" s="149">
        <v>59.5</v>
      </c>
      <c r="G21" s="151">
        <v>34.8</v>
      </c>
      <c r="H21" s="50">
        <v>-0.30030030030028326</v>
      </c>
      <c r="I21" s="50">
        <v>-44.2016806722689</v>
      </c>
      <c r="J21" s="50">
        <v>-42.34319526627219</v>
      </c>
    </row>
    <row r="22" spans="1:10" ht="10.5" customHeight="1">
      <c r="A22" s="147" t="s">
        <v>47</v>
      </c>
      <c r="B22" s="147" t="s">
        <v>47</v>
      </c>
      <c r="C22" s="148"/>
      <c r="D22" s="151"/>
      <c r="E22" s="152"/>
      <c r="F22" s="149"/>
      <c r="G22" s="151"/>
      <c r="H22" s="50"/>
      <c r="I22" s="50"/>
      <c r="J22" s="50"/>
    </row>
    <row r="23" spans="1:10" ht="10.5" customHeight="1">
      <c r="A23" s="147"/>
      <c r="B23" s="147"/>
      <c r="C23" s="148"/>
      <c r="D23" s="151"/>
      <c r="E23" s="152"/>
      <c r="F23" s="149"/>
      <c r="G23" s="151"/>
      <c r="H23" s="50"/>
      <c r="I23" s="50"/>
      <c r="J23" s="50"/>
    </row>
    <row r="24" spans="1:10" ht="10.5" customHeight="1">
      <c r="A24" s="147" t="s">
        <v>125</v>
      </c>
      <c r="B24" s="147"/>
      <c r="C24" s="148"/>
      <c r="D24" s="151">
        <v>133.8</v>
      </c>
      <c r="E24" s="152">
        <v>166.8</v>
      </c>
      <c r="F24" s="153">
        <v>155.7</v>
      </c>
      <c r="G24" s="151">
        <v>139.6142857142857</v>
      </c>
      <c r="H24" s="50">
        <v>-19.784172661870503</v>
      </c>
      <c r="I24" s="50">
        <v>-14.065510597302492</v>
      </c>
      <c r="J24" s="50">
        <v>0.6799217059853562</v>
      </c>
    </row>
    <row r="25" spans="1:10" ht="10.5" customHeight="1">
      <c r="A25" s="147"/>
      <c r="B25" s="147"/>
      <c r="C25" s="148"/>
      <c r="D25" s="151"/>
      <c r="E25" s="152"/>
      <c r="F25" s="149"/>
      <c r="G25" s="151"/>
      <c r="H25" s="50"/>
      <c r="I25" s="50"/>
      <c r="J25" s="50"/>
    </row>
    <row r="26" spans="1:10" ht="10.5" customHeight="1">
      <c r="A26" s="147"/>
      <c r="B26" s="147" t="s">
        <v>107</v>
      </c>
      <c r="C26" s="148"/>
      <c r="D26" s="151">
        <v>120.2</v>
      </c>
      <c r="E26" s="152">
        <v>153.3</v>
      </c>
      <c r="F26" s="153">
        <v>124</v>
      </c>
      <c r="G26" s="151">
        <v>119.9</v>
      </c>
      <c r="H26" s="50">
        <v>-21.591650358773652</v>
      </c>
      <c r="I26" s="50">
        <v>-3.064516129032256</v>
      </c>
      <c r="J26" s="50">
        <v>-0.7802340702210724</v>
      </c>
    </row>
    <row r="27" spans="1:10" ht="10.5" customHeight="1">
      <c r="A27" s="147"/>
      <c r="B27" s="147" t="s">
        <v>108</v>
      </c>
      <c r="C27" s="148"/>
      <c r="D27" s="151">
        <v>174.8</v>
      </c>
      <c r="E27" s="152">
        <v>207.4</v>
      </c>
      <c r="F27" s="153">
        <v>251.5</v>
      </c>
      <c r="G27" s="151">
        <v>199.14285714285714</v>
      </c>
      <c r="H27" s="50">
        <v>-15.71841851494696</v>
      </c>
      <c r="I27" s="50">
        <v>-30.49701789264413</v>
      </c>
      <c r="J27" s="50">
        <v>3.374119391916945</v>
      </c>
    </row>
    <row r="28" spans="1:10" ht="10.5" customHeight="1">
      <c r="A28" s="147"/>
      <c r="B28" s="147"/>
      <c r="C28" s="148"/>
      <c r="D28" s="151"/>
      <c r="E28" s="152"/>
      <c r="F28" s="149"/>
      <c r="G28" s="151"/>
      <c r="H28" s="50"/>
      <c r="I28" s="50"/>
      <c r="J28" s="50"/>
    </row>
    <row r="29" spans="1:10" ht="10.5" customHeight="1">
      <c r="A29" s="147"/>
      <c r="B29" s="147"/>
      <c r="C29" s="148"/>
      <c r="D29" s="151"/>
      <c r="E29" s="152"/>
      <c r="F29" s="149"/>
      <c r="G29" s="151"/>
      <c r="H29" s="50"/>
      <c r="I29" s="50"/>
      <c r="J29" s="50"/>
    </row>
    <row r="30" spans="1:10" ht="10.5" customHeight="1">
      <c r="A30" s="147" t="s">
        <v>126</v>
      </c>
      <c r="B30" s="147"/>
      <c r="C30" s="148"/>
      <c r="D30" s="151">
        <v>169</v>
      </c>
      <c r="E30" s="152">
        <v>206.3</v>
      </c>
      <c r="F30" s="149">
        <v>163.2</v>
      </c>
      <c r="G30" s="151">
        <v>169.6</v>
      </c>
      <c r="H30" s="50">
        <v>-18.08046534173534</v>
      </c>
      <c r="I30" s="50">
        <v>3.5539215686274583</v>
      </c>
      <c r="J30" s="50">
        <v>8.997429305912597</v>
      </c>
    </row>
    <row r="31" spans="1:10" ht="10.5" customHeight="1">
      <c r="A31" s="147"/>
      <c r="B31" s="147"/>
      <c r="C31" s="148"/>
      <c r="D31" s="151"/>
      <c r="E31" s="152"/>
      <c r="F31" s="149"/>
      <c r="G31" s="151"/>
      <c r="H31" s="50"/>
      <c r="I31" s="50"/>
      <c r="J31" s="50"/>
    </row>
    <row r="32" spans="1:10" ht="10.5" customHeight="1">
      <c r="A32" s="147"/>
      <c r="B32" s="147" t="s">
        <v>107</v>
      </c>
      <c r="C32" s="148"/>
      <c r="D32" s="151">
        <v>192.2</v>
      </c>
      <c r="E32" s="152">
        <v>218.2</v>
      </c>
      <c r="F32" s="149">
        <v>182.3</v>
      </c>
      <c r="G32" s="151">
        <v>186.1857142857143</v>
      </c>
      <c r="H32" s="50">
        <v>-11.915673693858846</v>
      </c>
      <c r="I32" s="50">
        <v>5.430608886450893</v>
      </c>
      <c r="J32" s="50">
        <v>8.689850721374372</v>
      </c>
    </row>
    <row r="33" spans="1:10" ht="10.5" customHeight="1">
      <c r="A33" s="147"/>
      <c r="B33" s="147" t="s">
        <v>108</v>
      </c>
      <c r="C33" s="148"/>
      <c r="D33" s="151">
        <v>126.3</v>
      </c>
      <c r="E33" s="152">
        <v>184.4</v>
      </c>
      <c r="F33" s="149">
        <v>128.1</v>
      </c>
      <c r="G33" s="151">
        <v>139.05714285714285</v>
      </c>
      <c r="H33" s="50">
        <v>-31.507592190889376</v>
      </c>
      <c r="I33" s="50">
        <v>-1.4051522248243538</v>
      </c>
      <c r="J33" s="50">
        <v>9.728328260624501</v>
      </c>
    </row>
    <row r="34" spans="1:10" ht="10.5" customHeight="1">
      <c r="A34" s="147"/>
      <c r="B34" s="147"/>
      <c r="C34" s="148"/>
      <c r="D34" s="151"/>
      <c r="E34" s="152"/>
      <c r="F34" s="149"/>
      <c r="G34" s="151"/>
      <c r="H34" s="50"/>
      <c r="I34" s="50"/>
      <c r="J34" s="50"/>
    </row>
    <row r="35" spans="1:10" ht="10.5" customHeight="1">
      <c r="A35" s="147"/>
      <c r="B35" s="147"/>
      <c r="C35" s="148"/>
      <c r="D35" s="151"/>
      <c r="E35" s="152"/>
      <c r="F35" s="149"/>
      <c r="G35" s="151"/>
      <c r="H35" s="50"/>
      <c r="I35" s="50"/>
      <c r="J35" s="50"/>
    </row>
    <row r="36" spans="1:10" ht="10.5" customHeight="1">
      <c r="A36" s="147" t="s">
        <v>127</v>
      </c>
      <c r="B36" s="147"/>
      <c r="C36" s="148"/>
      <c r="D36" s="151"/>
      <c r="E36" s="152"/>
      <c r="F36" s="149"/>
      <c r="G36" s="151"/>
      <c r="H36" s="50"/>
      <c r="I36" s="50"/>
      <c r="J36" s="50"/>
    </row>
    <row r="37" spans="1:10" ht="10.5" customHeight="1">
      <c r="A37" s="147" t="s">
        <v>47</v>
      </c>
      <c r="B37" s="147" t="s">
        <v>128</v>
      </c>
      <c r="C37" s="148"/>
      <c r="D37" s="151">
        <v>171.9</v>
      </c>
      <c r="E37" s="152">
        <v>176.8</v>
      </c>
      <c r="F37" s="153">
        <v>169.2</v>
      </c>
      <c r="G37" s="151">
        <v>174.27142857142857</v>
      </c>
      <c r="H37" s="50">
        <v>-2.7714932126696863</v>
      </c>
      <c r="I37" s="50">
        <v>1.595744680851074</v>
      </c>
      <c r="J37" s="50">
        <v>5.163793103448271</v>
      </c>
    </row>
    <row r="38" spans="1:10" ht="10.5" customHeight="1">
      <c r="A38" s="147"/>
      <c r="B38" s="147"/>
      <c r="C38" s="148"/>
      <c r="D38" s="151"/>
      <c r="E38" s="152"/>
      <c r="F38" s="149"/>
      <c r="G38" s="151"/>
      <c r="H38" s="50"/>
      <c r="I38" s="50"/>
      <c r="J38" s="50"/>
    </row>
    <row r="39" spans="1:10" ht="10.5" customHeight="1">
      <c r="A39" s="147"/>
      <c r="B39" s="147" t="s">
        <v>107</v>
      </c>
      <c r="C39" s="148"/>
      <c r="D39" s="151">
        <v>162.1</v>
      </c>
      <c r="E39" s="152">
        <v>167.6</v>
      </c>
      <c r="F39" s="153">
        <v>161.4</v>
      </c>
      <c r="G39" s="151">
        <v>165.47142857142856</v>
      </c>
      <c r="H39" s="50">
        <v>-3.281622911694511</v>
      </c>
      <c r="I39" s="50">
        <v>0.43370508054522217</v>
      </c>
      <c r="J39" s="50">
        <v>3.4843205574912606</v>
      </c>
    </row>
    <row r="40" spans="1:10" ht="10.5" customHeight="1">
      <c r="A40" s="147"/>
      <c r="B40" s="147" t="s">
        <v>108</v>
      </c>
      <c r="C40" s="148"/>
      <c r="D40" s="151">
        <v>428.5</v>
      </c>
      <c r="E40" s="152">
        <v>414.5</v>
      </c>
      <c r="F40" s="149">
        <v>372</v>
      </c>
      <c r="G40" s="151">
        <v>403.04285714285714</v>
      </c>
      <c r="H40" s="50">
        <v>3.3775633293124248</v>
      </c>
      <c r="I40" s="50">
        <v>15.188172043010752</v>
      </c>
      <c r="J40" s="50">
        <v>27.527912127649955</v>
      </c>
    </row>
    <row r="41" spans="1:10" ht="10.5" customHeight="1">
      <c r="A41" s="147"/>
      <c r="B41" s="147"/>
      <c r="C41" s="148"/>
      <c r="D41" s="151"/>
      <c r="E41" s="152"/>
      <c r="F41" s="149"/>
      <c r="G41" s="151"/>
      <c r="H41" s="50"/>
      <c r="I41" s="50"/>
      <c r="J41" s="50"/>
    </row>
    <row r="42" spans="1:10" ht="10.5" customHeight="1">
      <c r="A42" s="147"/>
      <c r="B42" s="147"/>
      <c r="C42" s="148" t="s">
        <v>47</v>
      </c>
      <c r="D42" s="151"/>
      <c r="E42" s="152"/>
      <c r="F42" s="153"/>
      <c r="G42" s="151"/>
      <c r="H42" s="50"/>
      <c r="I42" s="50"/>
      <c r="J42" s="50"/>
    </row>
    <row r="43" spans="1:10" ht="10.5" customHeight="1">
      <c r="A43" s="147" t="s">
        <v>129</v>
      </c>
      <c r="B43" s="147"/>
      <c r="C43" s="148"/>
      <c r="D43" s="151">
        <v>135</v>
      </c>
      <c r="E43" s="152">
        <v>132.9</v>
      </c>
      <c r="F43" s="153">
        <v>127.2</v>
      </c>
      <c r="G43" s="151">
        <v>129.97142857142856</v>
      </c>
      <c r="H43" s="50">
        <v>1.5801354401805825</v>
      </c>
      <c r="I43" s="50">
        <v>6.132075471698111</v>
      </c>
      <c r="J43" s="50">
        <v>-6.456919596956624</v>
      </c>
    </row>
    <row r="44" spans="1:10" ht="10.5" customHeight="1">
      <c r="A44" s="147"/>
      <c r="B44" s="147"/>
      <c r="C44" s="148"/>
      <c r="D44" s="151"/>
      <c r="E44" s="152"/>
      <c r="F44" s="149"/>
      <c r="G44" s="151"/>
      <c r="H44" s="50"/>
      <c r="I44" s="50"/>
      <c r="J44" s="50"/>
    </row>
    <row r="45" spans="1:10" ht="10.5" customHeight="1">
      <c r="A45" s="147"/>
      <c r="B45" s="147" t="s">
        <v>107</v>
      </c>
      <c r="C45" s="148"/>
      <c r="D45" s="151">
        <v>144.6</v>
      </c>
      <c r="E45" s="152">
        <v>151.9</v>
      </c>
      <c r="F45" s="153">
        <v>144</v>
      </c>
      <c r="G45" s="151">
        <v>133.12857142857143</v>
      </c>
      <c r="H45" s="50">
        <v>-4.805793285055965</v>
      </c>
      <c r="I45" s="50">
        <v>0.41666666666666274</v>
      </c>
      <c r="J45" s="50">
        <v>-8.286585965948221</v>
      </c>
    </row>
    <row r="46" spans="1:10" ht="10.5" customHeight="1">
      <c r="A46" s="147"/>
      <c r="B46" s="147" t="s">
        <v>108</v>
      </c>
      <c r="C46" s="148"/>
      <c r="D46" s="151">
        <v>114.3</v>
      </c>
      <c r="E46" s="152">
        <v>92.2</v>
      </c>
      <c r="F46" s="153">
        <v>91.4</v>
      </c>
      <c r="G46" s="151">
        <v>123.2</v>
      </c>
      <c r="H46" s="50">
        <v>23.96963123644251</v>
      </c>
      <c r="I46" s="50">
        <v>25.054704595185985</v>
      </c>
      <c r="J46" s="50">
        <v>-1.9554342883128681</v>
      </c>
    </row>
    <row r="47" spans="1:10" ht="10.5" customHeight="1">
      <c r="A47" s="147"/>
      <c r="B47" s="147"/>
      <c r="C47" s="148"/>
      <c r="D47" s="151"/>
      <c r="E47" s="152"/>
      <c r="F47" s="149"/>
      <c r="G47" s="151"/>
      <c r="H47" s="50"/>
      <c r="I47" s="50"/>
      <c r="J47" s="50"/>
    </row>
    <row r="48" spans="1:10" ht="10.5" customHeight="1">
      <c r="A48" s="147"/>
      <c r="B48" s="147"/>
      <c r="C48" s="148"/>
      <c r="D48" s="151"/>
      <c r="E48" s="152"/>
      <c r="F48" s="149"/>
      <c r="G48" s="151"/>
      <c r="H48" s="50"/>
      <c r="I48" s="50"/>
      <c r="J48" s="50"/>
    </row>
    <row r="49" spans="1:10" ht="10.5" customHeight="1">
      <c r="A49" s="147" t="s">
        <v>130</v>
      </c>
      <c r="B49" s="147"/>
      <c r="C49" s="148"/>
      <c r="D49" s="151">
        <v>172.2</v>
      </c>
      <c r="E49" s="152">
        <v>196</v>
      </c>
      <c r="F49" s="153">
        <v>168.7</v>
      </c>
      <c r="G49" s="151">
        <v>172.47142857142856</v>
      </c>
      <c r="H49" s="50">
        <v>-12.142857142857148</v>
      </c>
      <c r="I49" s="50">
        <v>2.074688796680498</v>
      </c>
      <c r="J49" s="50">
        <v>2.495967399609485</v>
      </c>
    </row>
    <row r="50" spans="1:10" ht="10.5" customHeight="1">
      <c r="A50" s="147"/>
      <c r="B50" s="147"/>
      <c r="C50" s="148"/>
      <c r="D50" s="151"/>
      <c r="E50" s="152"/>
      <c r="F50" s="149"/>
      <c r="G50" s="151"/>
      <c r="H50" s="50"/>
      <c r="I50" s="50"/>
      <c r="J50" s="50"/>
    </row>
    <row r="51" spans="1:10" ht="10.5" customHeight="1">
      <c r="A51" s="147"/>
      <c r="B51" s="147" t="s">
        <v>107</v>
      </c>
      <c r="C51" s="148"/>
      <c r="D51" s="151">
        <v>150.1</v>
      </c>
      <c r="E51" s="152">
        <v>170.4</v>
      </c>
      <c r="F51" s="149">
        <v>153.9</v>
      </c>
      <c r="G51" s="151">
        <v>147.38571428571427</v>
      </c>
      <c r="H51" s="50">
        <v>-11.91314553990611</v>
      </c>
      <c r="I51" s="50">
        <v>-2.469135802469143</v>
      </c>
      <c r="J51" s="50">
        <v>0.1456027955736612</v>
      </c>
    </row>
    <row r="52" spans="1:10" ht="10.5" customHeight="1">
      <c r="A52" s="147"/>
      <c r="B52" s="147" t="s">
        <v>108</v>
      </c>
      <c r="C52" s="148"/>
      <c r="D52" s="151">
        <v>274.9</v>
      </c>
      <c r="E52" s="152">
        <v>315.3</v>
      </c>
      <c r="F52" s="153">
        <v>237.2</v>
      </c>
      <c r="G52" s="151">
        <v>289.2</v>
      </c>
      <c r="H52" s="50">
        <v>-12.813193783698077</v>
      </c>
      <c r="I52" s="50">
        <v>15.893760539629001</v>
      </c>
      <c r="J52" s="50">
        <v>8.570202724444899</v>
      </c>
    </row>
    <row r="53" spans="1:10" ht="10.5" customHeight="1">
      <c r="A53" s="147"/>
      <c r="B53" s="147"/>
      <c r="C53" s="148"/>
      <c r="D53" s="151"/>
      <c r="E53" s="152"/>
      <c r="F53" s="149"/>
      <c r="G53" s="151"/>
      <c r="H53" s="50"/>
      <c r="I53" s="50"/>
      <c r="J53" s="50"/>
    </row>
    <row r="54" spans="1:10" ht="10.5" customHeight="1">
      <c r="A54" s="147"/>
      <c r="B54" s="147"/>
      <c r="C54" s="148"/>
      <c r="D54" s="151"/>
      <c r="E54" s="152"/>
      <c r="F54" s="149"/>
      <c r="G54" s="151"/>
      <c r="H54" s="50"/>
      <c r="I54" s="50"/>
      <c r="J54" s="50"/>
    </row>
    <row r="55" spans="1:10" ht="10.5" customHeight="1">
      <c r="A55" s="147" t="s">
        <v>131</v>
      </c>
      <c r="B55" s="147"/>
      <c r="C55" s="148"/>
      <c r="D55" s="151"/>
      <c r="E55" s="152"/>
      <c r="F55" s="149"/>
      <c r="G55" s="151"/>
      <c r="H55" s="50"/>
      <c r="I55" s="50"/>
      <c r="J55" s="50"/>
    </row>
    <row r="56" spans="1:10" ht="10.5" customHeight="1">
      <c r="A56" s="147"/>
      <c r="B56" s="147" t="s">
        <v>132</v>
      </c>
      <c r="C56" s="148"/>
      <c r="D56" s="151">
        <v>109.9</v>
      </c>
      <c r="E56" s="152">
        <v>113.4</v>
      </c>
      <c r="F56" s="153">
        <v>113.5</v>
      </c>
      <c r="G56" s="151">
        <v>103.11428571428571</v>
      </c>
      <c r="H56" s="50">
        <v>-3.0864197530864197</v>
      </c>
      <c r="I56" s="50">
        <v>-3.171806167400876</v>
      </c>
      <c r="J56" s="50">
        <v>-4.938759383642832</v>
      </c>
    </row>
    <row r="57" spans="1:10" ht="10.5" customHeight="1">
      <c r="A57" s="147"/>
      <c r="B57" s="147"/>
      <c r="C57" s="148"/>
      <c r="D57" s="151"/>
      <c r="E57" s="152"/>
      <c r="F57" s="149"/>
      <c r="G57" s="151"/>
      <c r="H57" s="50"/>
      <c r="I57" s="50"/>
      <c r="J57" s="50"/>
    </row>
    <row r="58" spans="1:10" ht="10.5" customHeight="1">
      <c r="A58" s="147"/>
      <c r="B58" s="147" t="s">
        <v>107</v>
      </c>
      <c r="C58" s="148"/>
      <c r="D58" s="151">
        <v>104</v>
      </c>
      <c r="E58" s="152">
        <v>111.6</v>
      </c>
      <c r="F58" s="149">
        <v>111</v>
      </c>
      <c r="G58" s="151">
        <v>98.18571428571428</v>
      </c>
      <c r="H58" s="50">
        <v>-6.810035842293902</v>
      </c>
      <c r="I58" s="50">
        <v>-6.306306306306307</v>
      </c>
      <c r="J58" s="50">
        <v>-3.91444149307984</v>
      </c>
    </row>
    <row r="59" spans="1:10" ht="10.5" customHeight="1">
      <c r="A59" s="147"/>
      <c r="B59" s="147" t="s">
        <v>108</v>
      </c>
      <c r="C59" s="148"/>
      <c r="D59" s="151">
        <v>130.4</v>
      </c>
      <c r="E59" s="152">
        <v>119.6</v>
      </c>
      <c r="F59" s="153">
        <v>122</v>
      </c>
      <c r="G59" s="151">
        <v>120.17142857142858</v>
      </c>
      <c r="H59" s="50">
        <v>9.03010033444817</v>
      </c>
      <c r="I59" s="50">
        <v>6.885245901639349</v>
      </c>
      <c r="J59" s="50">
        <v>-7.71256171146462</v>
      </c>
    </row>
    <row r="60" spans="1:10" ht="10.5" customHeight="1">
      <c r="A60" s="147"/>
      <c r="B60" s="147"/>
      <c r="C60" s="148"/>
      <c r="D60" s="151"/>
      <c r="E60" s="152"/>
      <c r="F60" s="149"/>
      <c r="G60" s="151"/>
      <c r="H60" s="50"/>
      <c r="I60" s="50"/>
      <c r="J60" s="50"/>
    </row>
    <row r="61" spans="1:10" ht="10.5" customHeight="1">
      <c r="A61" s="147"/>
      <c r="B61" s="147"/>
      <c r="C61" s="148"/>
      <c r="D61" s="152"/>
      <c r="E61" s="152"/>
      <c r="F61" s="149"/>
      <c r="G61" s="154"/>
      <c r="H61" s="155"/>
      <c r="I61" s="155"/>
      <c r="J61" s="155"/>
    </row>
    <row r="62" spans="1:10" ht="10.5" customHeight="1">
      <c r="A62" s="147" t="s">
        <v>135</v>
      </c>
      <c r="B62" s="147"/>
      <c r="C62" s="148"/>
      <c r="D62" s="151">
        <v>183.7</v>
      </c>
      <c r="E62" s="152">
        <v>152.4</v>
      </c>
      <c r="F62" s="149">
        <v>161.3</v>
      </c>
      <c r="G62" s="151">
        <v>144.78571428571428</v>
      </c>
      <c r="H62" s="50">
        <v>20.53805774278214</v>
      </c>
      <c r="I62" s="50">
        <v>13.887166769993785</v>
      </c>
      <c r="J62" s="50">
        <v>-0.5006872177498523</v>
      </c>
    </row>
    <row r="63" spans="1:10" ht="10.5" customHeight="1">
      <c r="A63" s="147"/>
      <c r="B63" s="147"/>
      <c r="C63" s="148"/>
      <c r="D63" s="151"/>
      <c r="E63" s="152"/>
      <c r="F63" s="149"/>
      <c r="G63" s="151"/>
      <c r="H63" s="50"/>
      <c r="I63" s="50"/>
      <c r="J63" s="50"/>
    </row>
    <row r="64" spans="1:10" ht="10.5" customHeight="1">
      <c r="A64" s="147"/>
      <c r="B64" s="147" t="s">
        <v>107</v>
      </c>
      <c r="C64" s="148"/>
      <c r="D64" s="151">
        <v>142.1</v>
      </c>
      <c r="E64" s="152">
        <v>126.3</v>
      </c>
      <c r="F64" s="149">
        <v>154.7</v>
      </c>
      <c r="G64" s="151">
        <v>117.6</v>
      </c>
      <c r="H64" s="50">
        <v>12.50989707046714</v>
      </c>
      <c r="I64" s="50">
        <v>-8.144796380090495</v>
      </c>
      <c r="J64" s="50">
        <v>-15.413070283600494</v>
      </c>
    </row>
    <row r="65" spans="1:10" ht="10.5" customHeight="1">
      <c r="A65" s="147"/>
      <c r="B65" s="147" t="s">
        <v>108</v>
      </c>
      <c r="C65" s="148"/>
      <c r="D65" s="151">
        <v>262.9</v>
      </c>
      <c r="E65" s="152">
        <v>202</v>
      </c>
      <c r="F65" s="149">
        <v>173.7</v>
      </c>
      <c r="G65" s="151">
        <v>196.54285714285717</v>
      </c>
      <c r="H65" s="50">
        <v>30.14851485148514</v>
      </c>
      <c r="I65" s="50">
        <v>51.352907311456526</v>
      </c>
      <c r="J65" s="50">
        <v>24.529326574945717</v>
      </c>
    </row>
    <row r="66" spans="1:10" ht="10.5" customHeight="1">
      <c r="A66" s="147"/>
      <c r="B66" s="147"/>
      <c r="C66" s="156"/>
      <c r="D66" s="105"/>
      <c r="E66" s="105"/>
      <c r="F66" s="105"/>
      <c r="G66" s="105"/>
      <c r="H66" s="105"/>
      <c r="I66" s="105"/>
      <c r="J66" s="105"/>
    </row>
    <row r="67" spans="1:10" ht="10.5" customHeight="1">
      <c r="A67" s="147"/>
      <c r="B67" s="147"/>
      <c r="C67" s="156"/>
      <c r="D67" s="105"/>
      <c r="E67" s="105"/>
      <c r="F67" s="105"/>
      <c r="G67" s="105"/>
      <c r="H67" s="105"/>
      <c r="I67" s="105"/>
      <c r="J67" s="105"/>
    </row>
    <row r="68" spans="1:10" ht="9.75" customHeight="1">
      <c r="A68" s="147"/>
      <c r="B68" s="147"/>
      <c r="C68" s="156"/>
      <c r="D68" s="105"/>
      <c r="E68" s="105"/>
      <c r="F68" s="105"/>
      <c r="G68" s="105"/>
      <c r="H68" s="105"/>
      <c r="I68" s="105"/>
      <c r="J68" s="105"/>
    </row>
    <row r="69" spans="1:10" s="40" customFormat="1" ht="12.75" customHeight="1">
      <c r="A69" s="127"/>
      <c r="B69" s="128"/>
      <c r="C69" s="128"/>
      <c r="D69" s="128"/>
      <c r="E69" s="128"/>
      <c r="F69" s="128"/>
      <c r="G69" s="129"/>
      <c r="H69" s="128"/>
      <c r="I69" s="128"/>
      <c r="J69" s="128"/>
    </row>
    <row r="70" spans="1:10" s="40" customFormat="1" ht="12.75" customHeight="1">
      <c r="A70" s="130"/>
      <c r="B70" s="128"/>
      <c r="C70" s="128"/>
      <c r="D70" s="131"/>
      <c r="E70" s="131"/>
      <c r="F70" s="131"/>
      <c r="G70" s="132"/>
      <c r="H70" s="128"/>
      <c r="I70" s="128"/>
      <c r="J70" s="128"/>
    </row>
    <row r="71" spans="1:10" s="40" customFormat="1" ht="13.5" customHeight="1">
      <c r="A71" s="210" t="s">
        <v>133</v>
      </c>
      <c r="B71" s="210"/>
      <c r="C71" s="210"/>
      <c r="D71" s="210"/>
      <c r="E71" s="210"/>
      <c r="F71" s="210"/>
      <c r="G71" s="210"/>
      <c r="H71" s="210"/>
      <c r="I71" s="210"/>
      <c r="J71" s="210"/>
    </row>
    <row r="72" spans="1:10" s="40" customFormat="1" ht="13.5" customHeight="1">
      <c r="A72" s="210" t="s">
        <v>134</v>
      </c>
      <c r="B72" s="210"/>
      <c r="C72" s="210"/>
      <c r="D72" s="210"/>
      <c r="E72" s="210"/>
      <c r="F72" s="210"/>
      <c r="G72" s="210"/>
      <c r="H72" s="210"/>
      <c r="I72" s="210"/>
      <c r="J72" s="210"/>
    </row>
    <row r="73" spans="1:10" s="40" customFormat="1" ht="13.5" customHeight="1">
      <c r="A73" s="210" t="s">
        <v>85</v>
      </c>
      <c r="B73" s="210"/>
      <c r="C73" s="210"/>
      <c r="D73" s="210"/>
      <c r="E73" s="210"/>
      <c r="F73" s="210"/>
      <c r="G73" s="210"/>
      <c r="H73" s="210"/>
      <c r="I73" s="210"/>
      <c r="J73" s="210"/>
    </row>
    <row r="74" spans="1:10" s="40" customFormat="1" ht="12" customHeight="1">
      <c r="A74" s="36"/>
      <c r="B74" s="36"/>
      <c r="C74" s="36"/>
      <c r="D74" s="128"/>
      <c r="E74" s="128"/>
      <c r="F74" s="128"/>
      <c r="G74" s="129"/>
      <c r="H74" s="128"/>
      <c r="I74" s="128"/>
      <c r="J74" s="157"/>
    </row>
    <row r="75" spans="4:10" s="40" customFormat="1" ht="12.75" customHeight="1">
      <c r="D75" s="131"/>
      <c r="E75" s="131"/>
      <c r="F75" s="131"/>
      <c r="G75" s="132"/>
      <c r="H75" s="128"/>
      <c r="I75" s="128"/>
      <c r="J75" s="128"/>
    </row>
    <row r="76" spans="1:10" ht="11.25" customHeight="1">
      <c r="A76" s="133"/>
      <c r="B76" s="133"/>
      <c r="C76" s="134"/>
      <c r="D76" s="219" t="s">
        <v>219</v>
      </c>
      <c r="E76" s="222" t="s">
        <v>121</v>
      </c>
      <c r="F76" s="223"/>
      <c r="G76" s="216" t="s">
        <v>200</v>
      </c>
      <c r="H76" s="135" t="s">
        <v>86</v>
      </c>
      <c r="I76" s="135"/>
      <c r="J76" s="135"/>
    </row>
    <row r="77" spans="3:10" ht="11.25" customHeight="1">
      <c r="C77" s="21"/>
      <c r="D77" s="220"/>
      <c r="E77" s="224"/>
      <c r="F77" s="225"/>
      <c r="G77" s="217"/>
      <c r="H77" s="136" t="s">
        <v>94</v>
      </c>
      <c r="I77" s="137"/>
      <c r="J77" s="138" t="s">
        <v>218</v>
      </c>
    </row>
    <row r="78" spans="1:10" ht="11.25" customHeight="1">
      <c r="A78" s="110" t="s">
        <v>122</v>
      </c>
      <c r="B78" s="110"/>
      <c r="C78" s="139"/>
      <c r="D78" s="220"/>
      <c r="E78" s="199" t="s">
        <v>226</v>
      </c>
      <c r="F78" s="199" t="s">
        <v>220</v>
      </c>
      <c r="G78" s="217"/>
      <c r="H78" s="140" t="s">
        <v>101</v>
      </c>
      <c r="I78" s="140"/>
      <c r="J78" s="140"/>
    </row>
    <row r="79" spans="3:10" ht="11.25" customHeight="1">
      <c r="C79" s="21"/>
      <c r="D79" s="220"/>
      <c r="E79" s="214"/>
      <c r="F79" s="214" t="s">
        <v>47</v>
      </c>
      <c r="G79" s="217"/>
      <c r="H79" s="141" t="s">
        <v>102</v>
      </c>
      <c r="I79" s="142" t="s">
        <v>103</v>
      </c>
      <c r="J79" s="143" t="s">
        <v>103</v>
      </c>
    </row>
    <row r="80" spans="1:10" ht="11.25" customHeight="1">
      <c r="A80" s="24"/>
      <c r="B80" s="24"/>
      <c r="C80" s="25"/>
      <c r="D80" s="221"/>
      <c r="E80" s="215"/>
      <c r="F80" s="215" t="s">
        <v>47</v>
      </c>
      <c r="G80" s="218"/>
      <c r="H80" s="144" t="s">
        <v>104</v>
      </c>
      <c r="I80" s="145" t="s">
        <v>105</v>
      </c>
      <c r="J80" s="146" t="s">
        <v>204</v>
      </c>
    </row>
    <row r="81" spans="1:10" ht="10.5" customHeight="1">
      <c r="A81" s="147"/>
      <c r="B81" s="147"/>
      <c r="C81" s="148"/>
      <c r="D81" s="151"/>
      <c r="E81" s="152"/>
      <c r="F81" s="149"/>
      <c r="G81" s="151"/>
      <c r="H81" s="50"/>
      <c r="I81" s="50"/>
      <c r="J81" s="50"/>
    </row>
    <row r="82" spans="1:10" ht="10.5" customHeight="1">
      <c r="A82" s="147"/>
      <c r="B82" s="147"/>
      <c r="C82" s="148"/>
      <c r="D82" s="151"/>
      <c r="E82" s="152"/>
      <c r="F82" s="149"/>
      <c r="G82" s="151"/>
      <c r="H82" s="50"/>
      <c r="I82" s="50"/>
      <c r="J82" s="50"/>
    </row>
    <row r="83" spans="1:10" ht="10.5" customHeight="1">
      <c r="A83" s="147" t="s">
        <v>136</v>
      </c>
      <c r="B83" s="147"/>
      <c r="C83" s="148"/>
      <c r="D83" s="151">
        <v>151.7</v>
      </c>
      <c r="E83" s="152">
        <v>167.5</v>
      </c>
      <c r="F83" s="153">
        <v>150.3</v>
      </c>
      <c r="G83" s="151">
        <v>146.07142857142858</v>
      </c>
      <c r="H83" s="50">
        <v>-9.432835820895528</v>
      </c>
      <c r="I83" s="50">
        <v>0.9314703925482216</v>
      </c>
      <c r="J83" s="50">
        <v>3.2619672793375174</v>
      </c>
    </row>
    <row r="84" spans="1:10" ht="10.5" customHeight="1">
      <c r="A84" s="147"/>
      <c r="B84" s="147"/>
      <c r="C84" s="148"/>
      <c r="D84" s="151"/>
      <c r="E84" s="152"/>
      <c r="F84" s="149"/>
      <c r="G84" s="151"/>
      <c r="H84" s="50"/>
      <c r="I84" s="50"/>
      <c r="J84" s="50"/>
    </row>
    <row r="85" spans="1:10" ht="10.5" customHeight="1">
      <c r="A85" s="147"/>
      <c r="B85" s="147" t="s">
        <v>107</v>
      </c>
      <c r="C85" s="148"/>
      <c r="D85" s="151">
        <v>142.6</v>
      </c>
      <c r="E85" s="152">
        <v>154.6</v>
      </c>
      <c r="F85" s="153">
        <v>148.9</v>
      </c>
      <c r="G85" s="151">
        <v>135.64285714285714</v>
      </c>
      <c r="H85" s="50">
        <v>-7.7619663648124195</v>
      </c>
      <c r="I85" s="50">
        <v>-4.23102753525857</v>
      </c>
      <c r="J85" s="50">
        <v>0.2110817941952657</v>
      </c>
    </row>
    <row r="86" spans="1:10" ht="10.5" customHeight="1">
      <c r="A86" s="147"/>
      <c r="B86" s="147" t="s">
        <v>108</v>
      </c>
      <c r="C86" s="148"/>
      <c r="D86" s="151">
        <v>197</v>
      </c>
      <c r="E86" s="152">
        <v>231</v>
      </c>
      <c r="F86" s="153">
        <v>156.9</v>
      </c>
      <c r="G86" s="151">
        <v>197.62857142857143</v>
      </c>
      <c r="H86" s="50">
        <v>-14.718614718614718</v>
      </c>
      <c r="I86" s="50">
        <v>25.557680050987887</v>
      </c>
      <c r="J86" s="50">
        <v>15.235318617242816</v>
      </c>
    </row>
    <row r="87" spans="1:10" ht="10.5" customHeight="1">
      <c r="A87" s="147"/>
      <c r="B87" s="147"/>
      <c r="C87" s="148"/>
      <c r="D87" s="151"/>
      <c r="E87" s="158"/>
      <c r="F87" s="149"/>
      <c r="G87" s="151"/>
      <c r="H87" s="50"/>
      <c r="I87" s="50"/>
      <c r="J87" s="50"/>
    </row>
    <row r="88" spans="1:10" ht="10.5" customHeight="1">
      <c r="A88" s="147"/>
      <c r="B88" s="147"/>
      <c r="C88" s="148"/>
      <c r="D88" s="151"/>
      <c r="E88" s="152"/>
      <c r="F88" s="149"/>
      <c r="G88" s="151"/>
      <c r="H88" s="50"/>
      <c r="I88" s="50"/>
      <c r="J88" s="50"/>
    </row>
    <row r="89" spans="1:10" ht="10.5" customHeight="1">
      <c r="A89" s="147" t="s">
        <v>137</v>
      </c>
      <c r="B89" s="147"/>
      <c r="C89" s="148"/>
      <c r="D89" s="151">
        <v>101.9</v>
      </c>
      <c r="E89" s="152">
        <v>128</v>
      </c>
      <c r="F89" s="153">
        <v>111.8</v>
      </c>
      <c r="G89" s="151">
        <v>113.57142857142857</v>
      </c>
      <c r="H89" s="50">
        <v>-20.390625</v>
      </c>
      <c r="I89" s="50">
        <v>-8.855098389982103</v>
      </c>
      <c r="J89" s="50">
        <v>4.770690564048517</v>
      </c>
    </row>
    <row r="90" spans="1:10" ht="10.5" customHeight="1">
      <c r="A90" s="147"/>
      <c r="B90" s="147"/>
      <c r="C90" s="148"/>
      <c r="D90" s="151"/>
      <c r="E90" s="152"/>
      <c r="F90" s="149"/>
      <c r="G90" s="151"/>
      <c r="H90" s="50"/>
      <c r="I90" s="50"/>
      <c r="J90" s="50"/>
    </row>
    <row r="91" spans="1:10" ht="10.5" customHeight="1">
      <c r="A91" s="147"/>
      <c r="B91" s="147" t="s">
        <v>107</v>
      </c>
      <c r="C91" s="148"/>
      <c r="D91" s="151">
        <v>94.5</v>
      </c>
      <c r="E91" s="152">
        <v>126</v>
      </c>
      <c r="F91" s="153">
        <v>106.7</v>
      </c>
      <c r="G91" s="151">
        <v>108.27142857142857</v>
      </c>
      <c r="H91" s="50">
        <v>-25</v>
      </c>
      <c r="I91" s="50">
        <v>-11.433926897844426</v>
      </c>
      <c r="J91" s="50">
        <v>3.1437125748502965</v>
      </c>
    </row>
    <row r="92" spans="1:10" ht="10.5" customHeight="1">
      <c r="A92" s="147"/>
      <c r="B92" s="147" t="s">
        <v>108</v>
      </c>
      <c r="C92" s="148"/>
      <c r="D92" s="151">
        <v>121.5</v>
      </c>
      <c r="E92" s="152">
        <v>133</v>
      </c>
      <c r="F92" s="153">
        <v>125.2</v>
      </c>
      <c r="G92" s="151">
        <v>127.52857142857144</v>
      </c>
      <c r="H92" s="50">
        <v>-8.646616541353383</v>
      </c>
      <c r="I92" s="50">
        <v>-2.95527156549521</v>
      </c>
      <c r="J92" s="50">
        <v>8.534954407294842</v>
      </c>
    </row>
    <row r="93" spans="1:10" ht="10.5" customHeight="1">
      <c r="A93" s="147"/>
      <c r="B93" s="147"/>
      <c r="C93" s="148"/>
      <c r="D93" s="151"/>
      <c r="E93" s="152"/>
      <c r="F93" s="149"/>
      <c r="G93" s="151"/>
      <c r="H93" s="50"/>
      <c r="I93" s="50"/>
      <c r="J93" s="50"/>
    </row>
    <row r="94" spans="1:10" ht="10.5" customHeight="1">
      <c r="A94" s="147"/>
      <c r="B94" s="147"/>
      <c r="C94" s="148"/>
      <c r="D94" s="151"/>
      <c r="E94" s="152"/>
      <c r="F94" s="149"/>
      <c r="G94" s="151"/>
      <c r="H94" s="50"/>
      <c r="I94" s="50"/>
      <c r="J94" s="50"/>
    </row>
    <row r="95" spans="1:10" ht="10.5" customHeight="1">
      <c r="A95" s="147" t="s">
        <v>138</v>
      </c>
      <c r="B95" s="147"/>
      <c r="C95" s="148"/>
      <c r="D95" s="151"/>
      <c r="E95" s="152"/>
      <c r="F95" s="149"/>
      <c r="G95" s="151"/>
      <c r="H95" s="50"/>
      <c r="I95" s="50"/>
      <c r="J95" s="50"/>
    </row>
    <row r="96" spans="1:10" ht="10.5" customHeight="1">
      <c r="A96" s="147"/>
      <c r="B96" s="147" t="s">
        <v>139</v>
      </c>
      <c r="C96" s="148"/>
      <c r="D96" s="151">
        <v>158.1</v>
      </c>
      <c r="E96" s="152">
        <v>173.8</v>
      </c>
      <c r="F96" s="153">
        <v>179.5</v>
      </c>
      <c r="G96" s="151">
        <v>163.7428571428571</v>
      </c>
      <c r="H96" s="50">
        <v>-9.03337169159955</v>
      </c>
      <c r="I96" s="50">
        <v>-11.922005571030644</v>
      </c>
      <c r="J96" s="50">
        <v>-8.937792960991521</v>
      </c>
    </row>
    <row r="97" spans="1:10" ht="10.5" customHeight="1">
      <c r="A97" s="147"/>
      <c r="B97" s="147"/>
      <c r="C97" s="148"/>
      <c r="D97" s="151"/>
      <c r="E97" s="152"/>
      <c r="F97" s="149"/>
      <c r="G97" s="151"/>
      <c r="H97" s="50"/>
      <c r="I97" s="50"/>
      <c r="J97" s="50"/>
    </row>
    <row r="98" spans="1:10" ht="10.5" customHeight="1">
      <c r="A98" s="147"/>
      <c r="B98" s="147" t="s">
        <v>107</v>
      </c>
      <c r="C98" s="148"/>
      <c r="D98" s="151">
        <v>145</v>
      </c>
      <c r="E98" s="152">
        <v>168.8</v>
      </c>
      <c r="F98" s="153">
        <v>181.7</v>
      </c>
      <c r="G98" s="151">
        <v>155.3857142857143</v>
      </c>
      <c r="H98" s="50">
        <v>-14.099526066350716</v>
      </c>
      <c r="I98" s="50">
        <v>-20.198128783709407</v>
      </c>
      <c r="J98" s="50">
        <v>-11.0556873006787</v>
      </c>
    </row>
    <row r="99" spans="1:10" ht="10.5" customHeight="1">
      <c r="A99" s="147"/>
      <c r="B99" s="147" t="s">
        <v>108</v>
      </c>
      <c r="C99" s="148"/>
      <c r="D99" s="151">
        <v>257.5</v>
      </c>
      <c r="E99" s="152">
        <v>212.2</v>
      </c>
      <c r="F99" s="153">
        <v>163</v>
      </c>
      <c r="G99" s="151">
        <v>227.4714285714286</v>
      </c>
      <c r="H99" s="50">
        <v>21.34778510838832</v>
      </c>
      <c r="I99" s="50">
        <v>57.97546012269939</v>
      </c>
      <c r="J99" s="50">
        <v>4.1059169663288735</v>
      </c>
    </row>
    <row r="100" spans="1:10" ht="10.5" customHeight="1">
      <c r="A100" s="147"/>
      <c r="B100" s="147"/>
      <c r="C100" s="148"/>
      <c r="D100" s="151"/>
      <c r="E100" s="152"/>
      <c r="F100" s="149"/>
      <c r="G100" s="151"/>
      <c r="H100" s="50"/>
      <c r="I100" s="50"/>
      <c r="J100" s="50"/>
    </row>
    <row r="101" spans="1:10" ht="10.5" customHeight="1">
      <c r="A101" s="147"/>
      <c r="B101" s="147"/>
      <c r="C101" s="148"/>
      <c r="D101" s="151"/>
      <c r="E101" s="152"/>
      <c r="F101" s="149"/>
      <c r="G101" s="151"/>
      <c r="H101" s="50"/>
      <c r="I101" s="50"/>
      <c r="J101" s="50"/>
    </row>
    <row r="102" spans="1:10" ht="10.5" customHeight="1">
      <c r="A102" s="147" t="s">
        <v>140</v>
      </c>
      <c r="B102" s="147"/>
      <c r="C102" s="148"/>
      <c r="D102" s="151">
        <v>138.1</v>
      </c>
      <c r="E102" s="152">
        <v>139.5</v>
      </c>
      <c r="F102" s="153">
        <v>166.3</v>
      </c>
      <c r="G102" s="151">
        <v>146.77142857142854</v>
      </c>
      <c r="H102" s="50">
        <v>-1.0035842293906851</v>
      </c>
      <c r="I102" s="50">
        <v>-16.957306073361405</v>
      </c>
      <c r="J102" s="50">
        <v>18.268677333947274</v>
      </c>
    </row>
    <row r="103" spans="1:10" ht="10.5" customHeight="1">
      <c r="A103" s="147"/>
      <c r="B103" s="147"/>
      <c r="C103" s="148"/>
      <c r="D103" s="151"/>
      <c r="E103" s="152"/>
      <c r="F103" s="149"/>
      <c r="G103" s="151"/>
      <c r="H103" s="50"/>
      <c r="I103" s="50"/>
      <c r="J103" s="50"/>
    </row>
    <row r="104" spans="1:10" ht="10.5" customHeight="1">
      <c r="A104" s="147"/>
      <c r="B104" s="147" t="s">
        <v>107</v>
      </c>
      <c r="C104" s="148"/>
      <c r="D104" s="151">
        <v>109.1</v>
      </c>
      <c r="E104" s="152">
        <v>108.9</v>
      </c>
      <c r="F104" s="153">
        <v>96.1</v>
      </c>
      <c r="G104" s="151">
        <v>110.6285714285714</v>
      </c>
      <c r="H104" s="50">
        <v>0.18365472910926411</v>
      </c>
      <c r="I104" s="50">
        <v>13.52757544224766</v>
      </c>
      <c r="J104" s="50">
        <v>33.01271040879419</v>
      </c>
    </row>
    <row r="105" spans="1:10" ht="10.5" customHeight="1">
      <c r="A105" s="147"/>
      <c r="B105" s="147" t="s">
        <v>108</v>
      </c>
      <c r="C105" s="148"/>
      <c r="D105" s="151">
        <v>197</v>
      </c>
      <c r="E105" s="152">
        <v>201.6</v>
      </c>
      <c r="F105" s="153">
        <v>308.9</v>
      </c>
      <c r="G105" s="151">
        <v>220.2</v>
      </c>
      <c r="H105" s="50">
        <v>-2.281746031746029</v>
      </c>
      <c r="I105" s="50">
        <v>-36.225315636128194</v>
      </c>
      <c r="J105" s="50">
        <v>6.237507753807989</v>
      </c>
    </row>
    <row r="106" spans="1:10" ht="10.5" customHeight="1">
      <c r="A106" s="105"/>
      <c r="B106" s="105"/>
      <c r="C106" s="85"/>
      <c r="D106" s="151"/>
      <c r="E106" s="152"/>
      <c r="F106" s="149"/>
      <c r="G106" s="151"/>
      <c r="H106" s="50"/>
      <c r="I106" s="50"/>
      <c r="J106" s="50"/>
    </row>
    <row r="107" spans="1:10" ht="10.5" customHeight="1">
      <c r="A107" s="105"/>
      <c r="B107" s="105"/>
      <c r="C107" s="85"/>
      <c r="D107" s="151"/>
      <c r="E107" s="152"/>
      <c r="F107" s="149"/>
      <c r="G107" s="151"/>
      <c r="H107" s="50"/>
      <c r="I107" s="50"/>
      <c r="J107" s="50"/>
    </row>
    <row r="108" spans="1:10" ht="10.5" customHeight="1">
      <c r="A108" s="147" t="s">
        <v>141</v>
      </c>
      <c r="B108" s="147"/>
      <c r="C108" s="85"/>
      <c r="D108" s="151"/>
      <c r="E108" s="152"/>
      <c r="F108" s="153"/>
      <c r="G108" s="151"/>
      <c r="H108" s="50"/>
      <c r="I108" s="50"/>
      <c r="J108" s="50"/>
    </row>
    <row r="109" spans="1:10" ht="10.5" customHeight="1">
      <c r="A109" s="147"/>
      <c r="B109" s="147" t="s">
        <v>142</v>
      </c>
      <c r="C109" s="85"/>
      <c r="D109" s="151">
        <v>131.8</v>
      </c>
      <c r="E109" s="152">
        <v>133.5</v>
      </c>
      <c r="F109" s="153">
        <v>112.7</v>
      </c>
      <c r="G109" s="151">
        <v>121.3</v>
      </c>
      <c r="H109" s="50">
        <v>-1.273408239700366</v>
      </c>
      <c r="I109" s="50">
        <v>16.947648624667266</v>
      </c>
      <c r="J109" s="50">
        <v>13.713673496718872</v>
      </c>
    </row>
    <row r="110" spans="1:10" ht="10.5" customHeight="1">
      <c r="A110" s="147"/>
      <c r="B110" s="147"/>
      <c r="C110" s="85"/>
      <c r="D110" s="151"/>
      <c r="E110" s="152"/>
      <c r="F110" s="149"/>
      <c r="G110" s="151"/>
      <c r="H110" s="50"/>
      <c r="I110" s="50"/>
      <c r="J110" s="50"/>
    </row>
    <row r="111" spans="1:10" ht="10.5" customHeight="1">
      <c r="A111" s="147"/>
      <c r="B111" s="147" t="s">
        <v>107</v>
      </c>
      <c r="C111" s="85"/>
      <c r="D111" s="151">
        <v>126.7</v>
      </c>
      <c r="E111" s="152">
        <v>123.5</v>
      </c>
      <c r="F111" s="153">
        <v>109.2</v>
      </c>
      <c r="G111" s="151">
        <v>118.47142857142856</v>
      </c>
      <c r="H111" s="50">
        <v>2.591093117408909</v>
      </c>
      <c r="I111" s="50">
        <v>16.025641025641026</v>
      </c>
      <c r="J111" s="50">
        <v>11.94654427645788</v>
      </c>
    </row>
    <row r="112" spans="1:10" ht="10.5" customHeight="1">
      <c r="A112" s="147"/>
      <c r="B112" s="147" t="s">
        <v>108</v>
      </c>
      <c r="C112" s="85"/>
      <c r="D112" s="151">
        <v>137.8</v>
      </c>
      <c r="E112" s="152">
        <v>145.3</v>
      </c>
      <c r="F112" s="153">
        <v>116.9</v>
      </c>
      <c r="G112" s="151">
        <v>124.6</v>
      </c>
      <c r="H112" s="50">
        <v>-5.16173434273916</v>
      </c>
      <c r="I112" s="50">
        <v>17.878528656971774</v>
      </c>
      <c r="J112" s="50">
        <v>15.737791932059455</v>
      </c>
    </row>
    <row r="113" spans="1:10" ht="10.5" customHeight="1">
      <c r="A113" s="147"/>
      <c r="B113" s="147"/>
      <c r="C113" s="85"/>
      <c r="D113" s="151"/>
      <c r="E113" s="152"/>
      <c r="F113" s="149"/>
      <c r="G113" s="151"/>
      <c r="H113" s="50"/>
      <c r="I113" s="50"/>
      <c r="J113" s="50"/>
    </row>
    <row r="114" spans="1:10" ht="10.5" customHeight="1">
      <c r="A114" s="147"/>
      <c r="B114" s="147"/>
      <c r="C114" s="85"/>
      <c r="D114" s="151"/>
      <c r="E114" s="152"/>
      <c r="F114" s="149"/>
      <c r="G114" s="151"/>
      <c r="H114" s="50"/>
      <c r="I114" s="50"/>
      <c r="J114" s="50"/>
    </row>
    <row r="115" spans="1:10" ht="10.5" customHeight="1">
      <c r="A115" s="147" t="s">
        <v>143</v>
      </c>
      <c r="B115" s="147"/>
      <c r="C115" s="85"/>
      <c r="D115" s="151">
        <v>117.9</v>
      </c>
      <c r="E115" s="152">
        <v>149.8</v>
      </c>
      <c r="F115" s="153">
        <v>145.8</v>
      </c>
      <c r="G115" s="151">
        <v>134.94285714285715</v>
      </c>
      <c r="H115" s="50">
        <v>-21.29506008010681</v>
      </c>
      <c r="I115" s="50">
        <v>-19.135802469135804</v>
      </c>
      <c r="J115" s="50">
        <v>-5.369665397715861</v>
      </c>
    </row>
    <row r="116" spans="1:10" ht="10.5" customHeight="1">
      <c r="A116" s="147"/>
      <c r="B116" s="147"/>
      <c r="C116" s="85"/>
      <c r="D116" s="151"/>
      <c r="E116" s="152"/>
      <c r="F116" s="149"/>
      <c r="G116" s="151"/>
      <c r="H116" s="50"/>
      <c r="I116" s="50"/>
      <c r="J116" s="50"/>
    </row>
    <row r="117" spans="1:10" ht="10.5" customHeight="1">
      <c r="A117" s="147"/>
      <c r="B117" s="147" t="s">
        <v>107</v>
      </c>
      <c r="C117" s="85"/>
      <c r="D117" s="151">
        <v>104.1</v>
      </c>
      <c r="E117" s="152">
        <v>134.9</v>
      </c>
      <c r="F117" s="159" t="s">
        <v>202</v>
      </c>
      <c r="G117" s="151">
        <v>116.12857142857142</v>
      </c>
      <c r="H117" s="50">
        <v>-22.83172720533729</v>
      </c>
      <c r="I117" s="160" t="s">
        <v>209</v>
      </c>
      <c r="J117" s="50" t="s">
        <v>203</v>
      </c>
    </row>
    <row r="118" spans="1:10" ht="10.5" customHeight="1">
      <c r="A118" s="147"/>
      <c r="B118" s="147" t="s">
        <v>108</v>
      </c>
      <c r="C118" s="85"/>
      <c r="D118" s="151">
        <v>141.1</v>
      </c>
      <c r="E118" s="152">
        <v>174.8</v>
      </c>
      <c r="F118" s="159" t="s">
        <v>202</v>
      </c>
      <c r="G118" s="151">
        <v>166.37142857142857</v>
      </c>
      <c r="H118" s="50">
        <v>-19.27917620137301</v>
      </c>
      <c r="I118" s="160" t="s">
        <v>209</v>
      </c>
      <c r="J118" s="50" t="s">
        <v>203</v>
      </c>
    </row>
    <row r="119" spans="1:10" ht="10.5" customHeight="1">
      <c r="A119" s="147"/>
      <c r="B119" s="147"/>
      <c r="C119" s="85"/>
      <c r="D119" s="151"/>
      <c r="E119" s="152"/>
      <c r="F119" s="149"/>
      <c r="G119" s="151"/>
      <c r="H119" s="50"/>
      <c r="I119" s="50"/>
      <c r="J119" s="50"/>
    </row>
    <row r="120" spans="1:10" ht="10.5" customHeight="1">
      <c r="A120" s="147" t="s">
        <v>144</v>
      </c>
      <c r="B120" s="147"/>
      <c r="C120" s="85"/>
      <c r="D120" s="151">
        <v>61.8</v>
      </c>
      <c r="E120" s="152">
        <v>59.2</v>
      </c>
      <c r="F120" s="149">
        <v>78.4</v>
      </c>
      <c r="G120" s="151">
        <v>90.14285714285714</v>
      </c>
      <c r="H120" s="50">
        <v>4.391891891891882</v>
      </c>
      <c r="I120" s="50">
        <v>-21.173469387755112</v>
      </c>
      <c r="J120" s="50">
        <v>-30.803816207917535</v>
      </c>
    </row>
    <row r="121" spans="1:10" ht="10.5" customHeight="1">
      <c r="A121" s="147"/>
      <c r="B121" s="147"/>
      <c r="C121" s="85"/>
      <c r="D121" s="151"/>
      <c r="E121" s="152"/>
      <c r="F121" s="149"/>
      <c r="G121" s="151"/>
      <c r="H121" s="50"/>
      <c r="I121" s="50"/>
      <c r="J121" s="50"/>
    </row>
    <row r="122" spans="1:10" ht="10.5" customHeight="1">
      <c r="A122" s="105"/>
      <c r="B122" s="105"/>
      <c r="C122" s="85"/>
      <c r="D122" s="151"/>
      <c r="E122" s="152"/>
      <c r="F122" s="149"/>
      <c r="G122" s="151"/>
      <c r="H122" s="50"/>
      <c r="I122" s="50"/>
      <c r="J122" s="50"/>
    </row>
    <row r="123" spans="1:10" ht="10.5" customHeight="1">
      <c r="A123" s="147" t="s">
        <v>145</v>
      </c>
      <c r="B123" s="147"/>
      <c r="C123" s="148"/>
      <c r="D123" s="151"/>
      <c r="E123" s="152"/>
      <c r="F123" s="149"/>
      <c r="G123" s="151"/>
      <c r="H123" s="50"/>
      <c r="I123" s="50"/>
      <c r="J123" s="50"/>
    </row>
    <row r="124" spans="1:10" ht="10.5" customHeight="1">
      <c r="A124" s="147"/>
      <c r="B124" s="147" t="s">
        <v>146</v>
      </c>
      <c r="C124" s="148"/>
      <c r="D124" s="151">
        <v>52.6</v>
      </c>
      <c r="E124" s="152">
        <v>59.7</v>
      </c>
      <c r="F124" s="153">
        <v>59.6</v>
      </c>
      <c r="G124" s="151">
        <v>59.614285714285714</v>
      </c>
      <c r="H124" s="50">
        <v>-11.892797319932999</v>
      </c>
      <c r="I124" s="50">
        <v>-11.74496644295302</v>
      </c>
      <c r="J124" s="50">
        <v>-10.025873221216036</v>
      </c>
    </row>
    <row r="125" spans="1:10" ht="10.5" customHeight="1">
      <c r="A125" s="147"/>
      <c r="B125" s="147"/>
      <c r="C125" s="148"/>
      <c r="D125" s="151"/>
      <c r="E125" s="152"/>
      <c r="F125" s="153"/>
      <c r="G125" s="151"/>
      <c r="H125" s="50"/>
      <c r="I125" s="50"/>
      <c r="J125" s="50"/>
    </row>
    <row r="126" spans="1:10" ht="10.5" customHeight="1">
      <c r="A126" s="147"/>
      <c r="B126" s="147" t="s">
        <v>107</v>
      </c>
      <c r="C126" s="148"/>
      <c r="D126" s="151">
        <v>54.1</v>
      </c>
      <c r="E126" s="152">
        <v>61</v>
      </c>
      <c r="F126" s="149">
        <v>62</v>
      </c>
      <c r="G126" s="151">
        <v>61.042857142857144</v>
      </c>
      <c r="H126" s="50">
        <v>-11.311475409836063</v>
      </c>
      <c r="I126" s="50">
        <v>-12.741935483870966</v>
      </c>
      <c r="J126" s="50">
        <v>-11.422056384742962</v>
      </c>
    </row>
    <row r="127" spans="1:10" ht="10.5" customHeight="1">
      <c r="A127" s="147"/>
      <c r="B127" s="147" t="s">
        <v>108</v>
      </c>
      <c r="C127" s="148"/>
      <c r="D127" s="151">
        <v>37.4</v>
      </c>
      <c r="E127" s="152">
        <v>47</v>
      </c>
      <c r="F127" s="153">
        <v>36</v>
      </c>
      <c r="G127" s="151">
        <v>45.457142857142856</v>
      </c>
      <c r="H127" s="50">
        <v>-20.425531914893618</v>
      </c>
      <c r="I127" s="50">
        <v>3.888888888888885</v>
      </c>
      <c r="J127" s="50">
        <v>14.46043165467625</v>
      </c>
    </row>
    <row r="128" spans="4:10" ht="10.5" customHeight="1">
      <c r="D128" s="151"/>
      <c r="E128" s="152"/>
      <c r="F128" s="151"/>
      <c r="G128" s="151"/>
      <c r="H128" s="50"/>
      <c r="I128" s="50"/>
      <c r="J128" s="50"/>
    </row>
    <row r="129" spans="1:10" ht="12.75">
      <c r="A129" s="105"/>
      <c r="B129" s="105"/>
      <c r="C129" s="22"/>
      <c r="D129" s="151"/>
      <c r="E129" s="152"/>
      <c r="F129" s="151"/>
      <c r="G129" s="151"/>
      <c r="H129" s="50"/>
      <c r="I129" s="50"/>
      <c r="J129" s="50"/>
    </row>
    <row r="130" spans="1:10" ht="10.5" customHeight="1">
      <c r="A130" s="105"/>
      <c r="B130" s="105"/>
      <c r="C130" s="22"/>
      <c r="D130" s="152"/>
      <c r="E130" s="152"/>
      <c r="F130" s="151"/>
      <c r="G130" s="154"/>
      <c r="H130" s="155"/>
      <c r="I130" s="155"/>
      <c r="J130" s="155"/>
    </row>
    <row r="131" spans="1:10" ht="10.5" customHeight="1">
      <c r="A131" s="105"/>
      <c r="B131" s="105"/>
      <c r="C131" s="22"/>
      <c r="D131" s="161"/>
      <c r="E131" s="161"/>
      <c r="F131" s="151"/>
      <c r="G131" s="162"/>
      <c r="H131" s="161"/>
      <c r="I131" s="161"/>
      <c r="J131" s="161"/>
    </row>
    <row r="132" spans="1:10" ht="10.5" customHeight="1">
      <c r="A132" s="105"/>
      <c r="B132" s="105"/>
      <c r="C132" s="22"/>
      <c r="D132" s="161"/>
      <c r="E132" s="161"/>
      <c r="F132" s="151"/>
      <c r="G132" s="162"/>
      <c r="H132" s="161"/>
      <c r="I132" s="161"/>
      <c r="J132" s="161"/>
    </row>
    <row r="133" spans="1:10" ht="10.5" customHeight="1">
      <c r="A133" s="105"/>
      <c r="B133" s="105"/>
      <c r="C133" s="22"/>
      <c r="D133" s="161"/>
      <c r="E133" s="161"/>
      <c r="F133" s="151"/>
      <c r="G133" s="162"/>
      <c r="H133" s="161"/>
      <c r="I133" s="161"/>
      <c r="J133" s="161"/>
    </row>
    <row r="134" spans="1:10" ht="10.5" customHeight="1">
      <c r="A134" s="105"/>
      <c r="B134" s="105"/>
      <c r="C134" s="22"/>
      <c r="D134" s="161"/>
      <c r="E134" s="161"/>
      <c r="F134" s="151"/>
      <c r="G134" s="162"/>
      <c r="H134" s="161"/>
      <c r="I134" s="161"/>
      <c r="J134" s="161"/>
    </row>
    <row r="135" spans="1:10" ht="12.75">
      <c r="A135" s="105"/>
      <c r="B135" s="105"/>
      <c r="C135" s="22"/>
      <c r="D135" s="161"/>
      <c r="E135" s="161"/>
      <c r="F135" s="151"/>
      <c r="G135" s="162"/>
      <c r="H135" s="161"/>
      <c r="I135" s="161"/>
      <c r="J135" s="161"/>
    </row>
    <row r="136" spans="1:10" ht="10.5" customHeight="1">
      <c r="A136" s="105"/>
      <c r="C136" s="20"/>
      <c r="D136" s="161"/>
      <c r="E136" s="161"/>
      <c r="F136" s="151"/>
      <c r="G136" s="162"/>
      <c r="H136" s="161"/>
      <c r="I136" s="161"/>
      <c r="J136" s="161"/>
    </row>
    <row r="137" spans="1:10" ht="10.5" customHeight="1">
      <c r="A137" s="105"/>
      <c r="B137" s="105"/>
      <c r="C137" s="22"/>
      <c r="D137" s="161"/>
      <c r="E137" s="161"/>
      <c r="F137" s="151"/>
      <c r="G137" s="162"/>
      <c r="H137" s="161"/>
      <c r="I137" s="161"/>
      <c r="J137" s="161"/>
    </row>
    <row r="138" spans="2:10" ht="10.5" customHeight="1">
      <c r="B138" s="105"/>
      <c r="C138" s="20"/>
      <c r="D138" s="161"/>
      <c r="E138" s="161"/>
      <c r="F138" s="151"/>
      <c r="G138" s="162"/>
      <c r="H138" s="161"/>
      <c r="I138" s="161"/>
      <c r="J138" s="161"/>
    </row>
    <row r="139" ht="10.5" customHeight="1"/>
  </sheetData>
  <mergeCells count="16">
    <mergeCell ref="A72:J72"/>
    <mergeCell ref="A73:J73"/>
    <mergeCell ref="D76:D80"/>
    <mergeCell ref="E76:F77"/>
    <mergeCell ref="G76:G80"/>
    <mergeCell ref="E78:E80"/>
    <mergeCell ref="F78:F80"/>
    <mergeCell ref="A3:J3"/>
    <mergeCell ref="A4:J4"/>
    <mergeCell ref="A5:J5"/>
    <mergeCell ref="A71:J71"/>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28"/>
  <sheetViews>
    <sheetView workbookViewId="0" topLeftCell="A1">
      <selection activeCell="A1" sqref="A1:Q1"/>
    </sheetView>
  </sheetViews>
  <sheetFormatPr defaultColWidth="11.421875" defaultRowHeight="12.75"/>
  <cols>
    <col min="1" max="1" width="1.1484375" style="39" customWidth="1"/>
    <col min="2" max="2" width="11.140625" style="39" customWidth="1"/>
    <col min="3" max="3" width="25.140625" style="39" customWidth="1"/>
    <col min="4" max="4" width="8.140625" style="39" customWidth="1"/>
    <col min="5" max="5" width="8.00390625" style="39" customWidth="1"/>
    <col min="6" max="6" width="7.7109375" style="39" customWidth="1"/>
    <col min="7" max="7" width="7.00390625" style="39" customWidth="1"/>
    <col min="8" max="8" width="7.421875" style="39" customWidth="1"/>
    <col min="9" max="9" width="6.7109375" style="39" customWidth="1"/>
    <col min="10" max="10" width="6.421875" style="39" customWidth="1"/>
    <col min="11" max="16384" width="11.421875" style="39" customWidth="1"/>
  </cols>
  <sheetData>
    <row r="1" spans="1:10" s="40" customFormat="1" ht="12.75" customHeight="1">
      <c r="A1" s="127"/>
      <c r="B1" s="128"/>
      <c r="C1" s="128"/>
      <c r="D1" s="128"/>
      <c r="E1" s="128"/>
      <c r="F1" s="128"/>
      <c r="G1" s="129"/>
      <c r="H1" s="128"/>
      <c r="I1" s="128"/>
      <c r="J1" s="128"/>
    </row>
    <row r="2" spans="1:10" s="40" customFormat="1" ht="12.75" customHeight="1">
      <c r="A2" s="130"/>
      <c r="B2" s="128"/>
      <c r="C2" s="128"/>
      <c r="D2" s="131"/>
      <c r="E2" s="131"/>
      <c r="F2" s="131"/>
      <c r="G2" s="132"/>
      <c r="H2" s="128"/>
      <c r="I2" s="128"/>
      <c r="J2" s="128"/>
    </row>
    <row r="3" spans="1:10" s="40" customFormat="1" ht="15.75" customHeight="1">
      <c r="A3" s="210" t="s">
        <v>147</v>
      </c>
      <c r="B3" s="210"/>
      <c r="C3" s="210"/>
      <c r="D3" s="210"/>
      <c r="E3" s="210"/>
      <c r="F3" s="210"/>
      <c r="G3" s="210"/>
      <c r="H3" s="210"/>
      <c r="I3" s="210"/>
      <c r="J3" s="210"/>
    </row>
    <row r="4" spans="1:10" s="40" customFormat="1" ht="13.5" customHeight="1">
      <c r="A4" s="210" t="s">
        <v>148</v>
      </c>
      <c r="B4" s="210"/>
      <c r="C4" s="210"/>
      <c r="D4" s="210"/>
      <c r="E4" s="210"/>
      <c r="F4" s="210"/>
      <c r="G4" s="210"/>
      <c r="H4" s="210"/>
      <c r="I4" s="210"/>
      <c r="J4" s="210"/>
    </row>
    <row r="5" spans="1:10" s="40" customFormat="1" ht="13.5" customHeight="1">
      <c r="A5" s="210" t="s">
        <v>85</v>
      </c>
      <c r="B5" s="210"/>
      <c r="C5" s="210"/>
      <c r="D5" s="210"/>
      <c r="E5" s="210"/>
      <c r="F5" s="210"/>
      <c r="G5" s="210"/>
      <c r="H5" s="210"/>
      <c r="I5" s="210"/>
      <c r="J5" s="210"/>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226</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0.5" customHeight="1">
      <c r="A12" s="24"/>
      <c r="B12" s="24"/>
      <c r="C12" s="25"/>
      <c r="D12" s="221"/>
      <c r="E12" s="215"/>
      <c r="F12" s="215" t="s">
        <v>47</v>
      </c>
      <c r="G12" s="218"/>
      <c r="H12" s="144" t="s">
        <v>104</v>
      </c>
      <c r="I12" s="145" t="s">
        <v>105</v>
      </c>
      <c r="J12" s="146" t="s">
        <v>204</v>
      </c>
    </row>
    <row r="13" spans="1:10" ht="10.5" customHeight="1">
      <c r="A13" s="147"/>
      <c r="B13" s="147"/>
      <c r="C13" s="148"/>
      <c r="D13" s="105"/>
      <c r="E13" s="105"/>
      <c r="F13" s="105"/>
      <c r="G13" s="105"/>
      <c r="H13" s="105"/>
      <c r="I13" s="105"/>
      <c r="J13" s="105"/>
    </row>
    <row r="14" spans="1:10" ht="10.5" customHeight="1">
      <c r="A14" s="147"/>
      <c r="B14" s="147"/>
      <c r="C14" s="148"/>
      <c r="D14" s="105"/>
      <c r="E14" s="105"/>
      <c r="F14" s="149"/>
      <c r="G14" s="105"/>
      <c r="H14" s="150"/>
      <c r="I14" s="150"/>
      <c r="J14" s="105"/>
    </row>
    <row r="15" spans="1:10" ht="10.5" customHeight="1">
      <c r="A15" s="147" t="s">
        <v>123</v>
      </c>
      <c r="B15" s="147"/>
      <c r="C15" s="148"/>
      <c r="D15" s="151">
        <v>93.6</v>
      </c>
      <c r="E15" s="152">
        <v>94.6</v>
      </c>
      <c r="F15" s="149">
        <v>92.7</v>
      </c>
      <c r="G15" s="151">
        <v>93.8</v>
      </c>
      <c r="H15" s="50">
        <v>-1.0570824524312896</v>
      </c>
      <c r="I15" s="50">
        <v>0.9708737864077578</v>
      </c>
      <c r="J15" s="50">
        <v>-4.243838413300292</v>
      </c>
    </row>
    <row r="16" spans="1:10" ht="10.5" customHeight="1">
      <c r="A16" s="147"/>
      <c r="B16" s="147"/>
      <c r="C16" s="148"/>
      <c r="D16" s="151"/>
      <c r="E16" s="152"/>
      <c r="F16" s="149"/>
      <c r="G16" s="151"/>
      <c r="H16" s="50"/>
      <c r="I16" s="50"/>
      <c r="J16" s="50"/>
    </row>
    <row r="17" spans="1:10" ht="10.5" customHeight="1">
      <c r="A17" s="147"/>
      <c r="B17" s="147" t="s">
        <v>107</v>
      </c>
      <c r="C17" s="148"/>
      <c r="D17" s="151">
        <v>96.9</v>
      </c>
      <c r="E17" s="152">
        <v>97.9</v>
      </c>
      <c r="F17" s="149">
        <v>94.2</v>
      </c>
      <c r="G17" s="151">
        <v>94.15714285714286</v>
      </c>
      <c r="H17" s="50">
        <v>-1.0214504596527068</v>
      </c>
      <c r="I17" s="50">
        <v>2.8662420382165634</v>
      </c>
      <c r="J17" s="50">
        <v>-5.342524773804382</v>
      </c>
    </row>
    <row r="18" spans="1:10" ht="10.5" customHeight="1">
      <c r="A18" s="147"/>
      <c r="B18" s="147" t="s">
        <v>108</v>
      </c>
      <c r="C18" s="148"/>
      <c r="D18" s="151">
        <v>84.4</v>
      </c>
      <c r="E18" s="152">
        <v>84.9</v>
      </c>
      <c r="F18" s="149">
        <v>88.2</v>
      </c>
      <c r="G18" s="151">
        <v>92.75714285714285</v>
      </c>
      <c r="H18" s="50">
        <v>-0.5889281507656066</v>
      </c>
      <c r="I18" s="50">
        <v>-4.3083900226757335</v>
      </c>
      <c r="J18" s="50">
        <v>-0.8702290076335905</v>
      </c>
    </row>
    <row r="19" spans="1:10" ht="10.5" customHeight="1">
      <c r="A19" s="147"/>
      <c r="B19" s="147"/>
      <c r="C19" s="148"/>
      <c r="D19" s="151"/>
      <c r="E19" s="152"/>
      <c r="F19" s="149"/>
      <c r="G19" s="151"/>
      <c r="H19" s="50"/>
      <c r="I19" s="50"/>
      <c r="J19" s="50"/>
    </row>
    <row r="20" spans="1:10" ht="10.5" customHeight="1">
      <c r="A20" s="147"/>
      <c r="B20" s="147"/>
      <c r="C20" s="148"/>
      <c r="D20" s="151"/>
      <c r="E20" s="152"/>
      <c r="F20" s="149"/>
      <c r="G20" s="151"/>
      <c r="H20" s="50"/>
      <c r="I20" s="50"/>
      <c r="J20" s="50"/>
    </row>
    <row r="21" spans="1:10" ht="10.5" customHeight="1">
      <c r="A21" s="147" t="s">
        <v>124</v>
      </c>
      <c r="B21" s="147"/>
      <c r="C21" s="148"/>
      <c r="D21" s="151">
        <v>33.3</v>
      </c>
      <c r="E21" s="152">
        <v>33.4</v>
      </c>
      <c r="F21" s="149">
        <v>59.4</v>
      </c>
      <c r="G21" s="151">
        <v>34.8</v>
      </c>
      <c r="H21" s="50">
        <v>-0.29940119760479467</v>
      </c>
      <c r="I21" s="50">
        <v>-43.93939393939394</v>
      </c>
      <c r="J21" s="50">
        <v>-42.54716981132074</v>
      </c>
    </row>
    <row r="22" spans="1:10" ht="10.5" customHeight="1">
      <c r="A22" s="147" t="s">
        <v>47</v>
      </c>
      <c r="B22" s="147" t="s">
        <v>47</v>
      </c>
      <c r="C22" s="148"/>
      <c r="D22" s="151"/>
      <c r="E22" s="152"/>
      <c r="F22" s="149"/>
      <c r="G22" s="151"/>
      <c r="H22" s="50"/>
      <c r="I22" s="50"/>
      <c r="J22" s="50"/>
    </row>
    <row r="23" spans="1:10" ht="10.5" customHeight="1">
      <c r="A23" s="147"/>
      <c r="B23" s="147"/>
      <c r="C23" s="148"/>
      <c r="D23" s="152"/>
      <c r="E23" s="152"/>
      <c r="F23" s="149"/>
      <c r="G23" s="151"/>
      <c r="H23" s="50"/>
      <c r="I23" s="50"/>
      <c r="J23" s="50"/>
    </row>
    <row r="24" spans="1:10" ht="10.5" customHeight="1">
      <c r="A24" s="147" t="s">
        <v>125</v>
      </c>
      <c r="B24" s="147"/>
      <c r="C24" s="148"/>
      <c r="D24" s="151">
        <v>128.2</v>
      </c>
      <c r="E24" s="152">
        <v>159.1</v>
      </c>
      <c r="F24" s="153">
        <v>147.8</v>
      </c>
      <c r="G24" s="151">
        <v>133.5</v>
      </c>
      <c r="H24" s="50">
        <v>-19.421747328724077</v>
      </c>
      <c r="I24" s="50">
        <v>-13.261163734776739</v>
      </c>
      <c r="J24" s="50">
        <v>0.9397278029811763</v>
      </c>
    </row>
    <row r="25" spans="1:10" ht="10.5" customHeight="1">
      <c r="A25" s="147"/>
      <c r="B25" s="147"/>
      <c r="C25" s="148"/>
      <c r="D25" s="151"/>
      <c r="E25" s="152"/>
      <c r="F25" s="149"/>
      <c r="G25" s="151"/>
      <c r="H25" s="50"/>
      <c r="I25" s="50"/>
      <c r="J25" s="50"/>
    </row>
    <row r="26" spans="1:10" ht="10.5" customHeight="1">
      <c r="A26" s="147"/>
      <c r="B26" s="147" t="s">
        <v>107</v>
      </c>
      <c r="C26" s="148"/>
      <c r="D26" s="151">
        <v>113.8</v>
      </c>
      <c r="E26" s="152">
        <v>144.4</v>
      </c>
      <c r="F26" s="153">
        <v>117.1</v>
      </c>
      <c r="G26" s="151">
        <v>113.1</v>
      </c>
      <c r="H26" s="50">
        <v>-21.191135734072027</v>
      </c>
      <c r="I26" s="50">
        <v>-2.8181041844577264</v>
      </c>
      <c r="J26" s="50">
        <v>-0.7894736842105313</v>
      </c>
    </row>
    <row r="27" spans="1:10" ht="10.5" customHeight="1">
      <c r="A27" s="147"/>
      <c r="B27" s="147" t="s">
        <v>108</v>
      </c>
      <c r="C27" s="148"/>
      <c r="D27" s="151">
        <v>171.6</v>
      </c>
      <c r="E27" s="163">
        <v>203.6</v>
      </c>
      <c r="F27" s="153">
        <v>240.5</v>
      </c>
      <c r="G27" s="151">
        <v>195.22857142857143</v>
      </c>
      <c r="H27" s="50">
        <v>-15.717092337917485</v>
      </c>
      <c r="I27" s="50">
        <v>-28.648648648648653</v>
      </c>
      <c r="J27" s="50">
        <v>4.1695251162436335</v>
      </c>
    </row>
    <row r="28" spans="1:10" ht="10.5" customHeight="1">
      <c r="A28" s="147"/>
      <c r="B28" s="147"/>
      <c r="C28" s="148"/>
      <c r="D28" s="151"/>
      <c r="E28" s="152"/>
      <c r="F28" s="149"/>
      <c r="G28" s="151"/>
      <c r="H28" s="50"/>
      <c r="I28" s="50"/>
      <c r="J28" s="50"/>
    </row>
    <row r="29" spans="1:10" ht="10.5" customHeight="1">
      <c r="A29" s="147"/>
      <c r="B29" s="147"/>
      <c r="C29" s="148"/>
      <c r="D29" s="151"/>
      <c r="E29" s="152"/>
      <c r="F29" s="149"/>
      <c r="G29" s="151"/>
      <c r="H29" s="50"/>
      <c r="I29" s="50"/>
      <c r="J29" s="50"/>
    </row>
    <row r="30" spans="1:10" ht="10.5" customHeight="1">
      <c r="A30" s="147" t="s">
        <v>126</v>
      </c>
      <c r="B30" s="147"/>
      <c r="C30" s="148"/>
      <c r="D30" s="151">
        <v>155.6</v>
      </c>
      <c r="E30" s="152">
        <v>181.2</v>
      </c>
      <c r="F30" s="149">
        <v>150.3</v>
      </c>
      <c r="G30" s="151">
        <v>153.27142857142854</v>
      </c>
      <c r="H30" s="50">
        <v>-14.128035320088298</v>
      </c>
      <c r="I30" s="50">
        <v>3.526280771789742</v>
      </c>
      <c r="J30" s="50">
        <v>8.857548701298693</v>
      </c>
    </row>
    <row r="31" spans="1:10" ht="10.5" customHeight="1">
      <c r="A31" s="147"/>
      <c r="B31" s="147"/>
      <c r="C31" s="148"/>
      <c r="D31" s="151"/>
      <c r="E31" s="152"/>
      <c r="F31" s="149"/>
      <c r="G31" s="151"/>
      <c r="H31" s="50"/>
      <c r="I31" s="50"/>
      <c r="J31" s="50"/>
    </row>
    <row r="32" spans="1:10" ht="10.5" customHeight="1">
      <c r="A32" s="147"/>
      <c r="B32" s="147" t="s">
        <v>107</v>
      </c>
      <c r="C32" s="148"/>
      <c r="D32" s="151">
        <v>181.8</v>
      </c>
      <c r="E32" s="152">
        <v>196.2</v>
      </c>
      <c r="F32" s="149">
        <v>172.2</v>
      </c>
      <c r="G32" s="151">
        <v>173.12857142857143</v>
      </c>
      <c r="H32" s="50">
        <v>-7.3394495412843925</v>
      </c>
      <c r="I32" s="50">
        <v>5.574912891986076</v>
      </c>
      <c r="J32" s="50">
        <v>7.762760092477337</v>
      </c>
    </row>
    <row r="33" spans="1:10" ht="10.5" customHeight="1">
      <c r="A33" s="147"/>
      <c r="B33" s="147" t="s">
        <v>108</v>
      </c>
      <c r="C33" s="148"/>
      <c r="D33" s="151">
        <v>107.1</v>
      </c>
      <c r="E33" s="152">
        <v>153.4</v>
      </c>
      <c r="F33" s="149">
        <v>109.6</v>
      </c>
      <c r="G33" s="151">
        <v>116.47142857142858</v>
      </c>
      <c r="H33" s="50">
        <v>-30.182529335071713</v>
      </c>
      <c r="I33" s="50">
        <v>-2.281021897810219</v>
      </c>
      <c r="J33" s="50">
        <v>12.03792771746601</v>
      </c>
    </row>
    <row r="34" spans="1:10" ht="10.5" customHeight="1">
      <c r="A34" s="147"/>
      <c r="B34" s="147"/>
      <c r="C34" s="148"/>
      <c r="D34" s="151"/>
      <c r="E34" s="152"/>
      <c r="F34" s="149"/>
      <c r="G34" s="151"/>
      <c r="H34" s="50"/>
      <c r="I34" s="50"/>
      <c r="J34" s="50"/>
    </row>
    <row r="35" spans="1:10" ht="10.5" customHeight="1">
      <c r="A35" s="147"/>
      <c r="B35" s="147"/>
      <c r="C35" s="148"/>
      <c r="D35" s="151"/>
      <c r="E35" s="152"/>
      <c r="F35" s="149"/>
      <c r="G35" s="151"/>
      <c r="H35" s="50"/>
      <c r="I35" s="50"/>
      <c r="J35" s="50"/>
    </row>
    <row r="36" spans="1:10" ht="10.5" customHeight="1">
      <c r="A36" s="147" t="s">
        <v>127</v>
      </c>
      <c r="B36" s="147"/>
      <c r="C36" s="148"/>
      <c r="D36" s="151"/>
      <c r="E36" s="152"/>
      <c r="F36" s="153"/>
      <c r="G36" s="151"/>
      <c r="H36" s="50"/>
      <c r="I36" s="50"/>
      <c r="J36" s="50"/>
    </row>
    <row r="37" spans="1:10" ht="10.5" customHeight="1">
      <c r="A37" s="147" t="s">
        <v>47</v>
      </c>
      <c r="B37" s="147" t="s">
        <v>128</v>
      </c>
      <c r="C37" s="148"/>
      <c r="D37" s="151">
        <v>167.7</v>
      </c>
      <c r="E37" s="152">
        <v>172.6</v>
      </c>
      <c r="F37" s="153">
        <v>166.9</v>
      </c>
      <c r="G37" s="151">
        <v>170.32857142857142</v>
      </c>
      <c r="H37" s="50">
        <v>-2.838933951332564</v>
      </c>
      <c r="I37" s="50">
        <v>0.47932893948471117</v>
      </c>
      <c r="J37" s="50">
        <v>3.867932746754934</v>
      </c>
    </row>
    <row r="38" spans="1:10" ht="10.5" customHeight="1">
      <c r="A38" s="147"/>
      <c r="B38" s="147"/>
      <c r="C38" s="148"/>
      <c r="D38" s="151"/>
      <c r="E38" s="152"/>
      <c r="F38" s="149"/>
      <c r="G38" s="151"/>
      <c r="H38" s="50"/>
      <c r="I38" s="50"/>
      <c r="J38" s="50"/>
    </row>
    <row r="39" spans="1:10" ht="10.5" customHeight="1">
      <c r="A39" s="147"/>
      <c r="B39" s="147" t="s">
        <v>107</v>
      </c>
      <c r="C39" s="148"/>
      <c r="D39" s="151">
        <v>158.3</v>
      </c>
      <c r="E39" s="152">
        <v>163.9</v>
      </c>
      <c r="F39" s="153">
        <v>159.7</v>
      </c>
      <c r="G39" s="151">
        <v>161.95714285714286</v>
      </c>
      <c r="H39" s="50">
        <v>-3.4167175106772385</v>
      </c>
      <c r="I39" s="50">
        <v>-0.8766437069505181</v>
      </c>
      <c r="J39" s="50">
        <v>2.0891490319675836</v>
      </c>
    </row>
    <row r="40" spans="1:10" ht="10.5" customHeight="1">
      <c r="A40" s="147"/>
      <c r="B40" s="147" t="s">
        <v>108</v>
      </c>
      <c r="C40" s="148"/>
      <c r="D40" s="151">
        <v>414.1</v>
      </c>
      <c r="E40" s="152">
        <v>399.8</v>
      </c>
      <c r="F40" s="149">
        <v>353.7</v>
      </c>
      <c r="G40" s="151">
        <v>388.3142857142857</v>
      </c>
      <c r="H40" s="50">
        <v>3.5767883941971013</v>
      </c>
      <c r="I40" s="50">
        <v>17.076618603336172</v>
      </c>
      <c r="J40" s="50">
        <v>28.52009456264773</v>
      </c>
    </row>
    <row r="41" spans="1:10" ht="10.5" customHeight="1">
      <c r="A41" s="147"/>
      <c r="B41" s="147"/>
      <c r="C41" s="148"/>
      <c r="D41" s="151"/>
      <c r="E41" s="152"/>
      <c r="F41" s="149"/>
      <c r="G41" s="151"/>
      <c r="H41" s="50"/>
      <c r="I41" s="50"/>
      <c r="J41" s="50"/>
    </row>
    <row r="42" spans="1:10" ht="10.5" customHeight="1">
      <c r="A42" s="147"/>
      <c r="B42" s="147"/>
      <c r="C42" s="148" t="s">
        <v>47</v>
      </c>
      <c r="D42" s="151"/>
      <c r="E42" s="152"/>
      <c r="F42" s="149"/>
      <c r="G42" s="151"/>
      <c r="H42" s="50"/>
      <c r="I42" s="50"/>
      <c r="J42" s="50"/>
    </row>
    <row r="43" spans="1:10" ht="10.5" customHeight="1">
      <c r="A43" s="147" t="s">
        <v>129</v>
      </c>
      <c r="B43" s="147"/>
      <c r="C43" s="148"/>
      <c r="D43" s="151">
        <v>140</v>
      </c>
      <c r="E43" s="152">
        <v>138.3</v>
      </c>
      <c r="F43" s="153">
        <v>129</v>
      </c>
      <c r="G43" s="151">
        <v>134.35714285714286</v>
      </c>
      <c r="H43" s="50">
        <v>1.2292118582790952</v>
      </c>
      <c r="I43" s="50">
        <v>8.527131782945736</v>
      </c>
      <c r="J43" s="50">
        <v>-2.881040892193315</v>
      </c>
    </row>
    <row r="44" spans="1:10" ht="10.5" customHeight="1">
      <c r="A44" s="147"/>
      <c r="B44" s="147"/>
      <c r="C44" s="148"/>
      <c r="D44" s="151"/>
      <c r="E44" s="152"/>
      <c r="F44" s="149"/>
      <c r="G44" s="151"/>
      <c r="H44" s="50"/>
      <c r="I44" s="50"/>
      <c r="J44" s="50"/>
    </row>
    <row r="45" spans="1:10" ht="10.5" customHeight="1">
      <c r="A45" s="147"/>
      <c r="B45" s="147" t="s">
        <v>107</v>
      </c>
      <c r="C45" s="148"/>
      <c r="D45" s="151">
        <v>148.3</v>
      </c>
      <c r="E45" s="152">
        <v>157.7</v>
      </c>
      <c r="F45" s="153">
        <v>145.8</v>
      </c>
      <c r="G45" s="151">
        <v>136.1285714285714</v>
      </c>
      <c r="H45" s="50">
        <v>-5.960684844641711</v>
      </c>
      <c r="I45" s="50">
        <v>1.7146776406035664</v>
      </c>
      <c r="J45" s="50">
        <v>-5.606736007924737</v>
      </c>
    </row>
    <row r="46" spans="1:10" ht="10.5" customHeight="1">
      <c r="A46" s="147"/>
      <c r="B46" s="147" t="s">
        <v>108</v>
      </c>
      <c r="C46" s="148"/>
      <c r="D46" s="151">
        <v>122</v>
      </c>
      <c r="E46" s="152">
        <v>96.6</v>
      </c>
      <c r="F46" s="153">
        <v>93.1</v>
      </c>
      <c r="G46" s="151">
        <v>130.55714285714288</v>
      </c>
      <c r="H46" s="50">
        <v>26.293995859213258</v>
      </c>
      <c r="I46" s="50">
        <v>31.041890440386688</v>
      </c>
      <c r="J46" s="50">
        <v>3.8522727272727257</v>
      </c>
    </row>
    <row r="47" spans="1:10" ht="10.5" customHeight="1">
      <c r="A47" s="147"/>
      <c r="B47" s="147"/>
      <c r="C47" s="148"/>
      <c r="D47" s="151"/>
      <c r="E47" s="152"/>
      <c r="F47" s="149"/>
      <c r="G47" s="151"/>
      <c r="H47" s="50"/>
      <c r="I47" s="50"/>
      <c r="J47" s="50"/>
    </row>
    <row r="48" spans="1:10" ht="10.5" customHeight="1">
      <c r="A48" s="147"/>
      <c r="B48" s="147"/>
      <c r="C48" s="148"/>
      <c r="D48" s="151"/>
      <c r="E48" s="152"/>
      <c r="F48" s="149"/>
      <c r="G48" s="151"/>
      <c r="H48" s="50"/>
      <c r="I48" s="50"/>
      <c r="J48" s="50"/>
    </row>
    <row r="49" spans="1:10" ht="10.5" customHeight="1">
      <c r="A49" s="147" t="s">
        <v>130</v>
      </c>
      <c r="B49" s="147"/>
      <c r="C49" s="148"/>
      <c r="D49" s="151">
        <v>179.1</v>
      </c>
      <c r="E49" s="152">
        <v>204.1</v>
      </c>
      <c r="F49" s="153">
        <v>172</v>
      </c>
      <c r="G49" s="151">
        <v>179.32857142857142</v>
      </c>
      <c r="H49" s="50">
        <v>-12.24889759921607</v>
      </c>
      <c r="I49" s="50">
        <v>4.127906976744183</v>
      </c>
      <c r="J49" s="50">
        <v>4.713046379713054</v>
      </c>
    </row>
    <row r="50" spans="1:10" ht="10.5" customHeight="1">
      <c r="A50" s="147"/>
      <c r="B50" s="147"/>
      <c r="C50" s="148"/>
      <c r="D50" s="151"/>
      <c r="E50" s="153"/>
      <c r="F50" s="149"/>
      <c r="G50" s="151"/>
      <c r="H50" s="50"/>
      <c r="I50" s="50"/>
      <c r="J50" s="50"/>
    </row>
    <row r="51" spans="1:10" ht="10.5" customHeight="1">
      <c r="A51" s="147"/>
      <c r="B51" s="147" t="s">
        <v>107</v>
      </c>
      <c r="C51" s="148"/>
      <c r="D51" s="151">
        <v>155.2</v>
      </c>
      <c r="E51" s="152">
        <v>176.4</v>
      </c>
      <c r="F51" s="149">
        <v>156.3</v>
      </c>
      <c r="G51" s="151">
        <v>152.35714285714286</v>
      </c>
      <c r="H51" s="50">
        <v>-12.018140589569171</v>
      </c>
      <c r="I51" s="50">
        <v>-0.7037747920665532</v>
      </c>
      <c r="J51" s="50">
        <v>2.29234605793211</v>
      </c>
    </row>
    <row r="52" spans="1:10" ht="10.5" customHeight="1">
      <c r="A52" s="147"/>
      <c r="B52" s="147" t="s">
        <v>108</v>
      </c>
      <c r="C52" s="148"/>
      <c r="D52" s="151">
        <v>290.4</v>
      </c>
      <c r="E52" s="152">
        <v>332.7</v>
      </c>
      <c r="F52" s="153">
        <v>245.2</v>
      </c>
      <c r="G52" s="151">
        <v>304.84285714285716</v>
      </c>
      <c r="H52" s="50">
        <v>-12.714156898106406</v>
      </c>
      <c r="I52" s="50">
        <v>18.433931484502445</v>
      </c>
      <c r="J52" s="50">
        <v>10.857706893864608</v>
      </c>
    </row>
    <row r="53" spans="1:10" ht="10.5" customHeight="1">
      <c r="A53" s="147"/>
      <c r="B53" s="147"/>
      <c r="C53" s="148"/>
      <c r="D53" s="151"/>
      <c r="E53" s="152"/>
      <c r="F53" s="149"/>
      <c r="G53" s="151"/>
      <c r="H53" s="50"/>
      <c r="I53" s="50"/>
      <c r="J53" s="50"/>
    </row>
    <row r="54" spans="1:10" ht="10.5" customHeight="1">
      <c r="A54" s="147"/>
      <c r="B54" s="147"/>
      <c r="C54" s="148"/>
      <c r="D54" s="151"/>
      <c r="E54" s="152"/>
      <c r="F54" s="149"/>
      <c r="G54" s="151"/>
      <c r="H54" s="50"/>
      <c r="I54" s="50"/>
      <c r="J54" s="50"/>
    </row>
    <row r="55" spans="1:10" ht="10.5" customHeight="1">
      <c r="A55" s="147" t="s">
        <v>131</v>
      </c>
      <c r="B55" s="147"/>
      <c r="C55" s="148"/>
      <c r="D55" s="151"/>
      <c r="E55" s="152"/>
      <c r="F55" s="149"/>
      <c r="G55" s="151"/>
      <c r="H55" s="50"/>
      <c r="I55" s="50"/>
      <c r="J55" s="50"/>
    </row>
    <row r="56" spans="1:10" ht="10.5" customHeight="1">
      <c r="A56" s="147"/>
      <c r="B56" s="147" t="s">
        <v>132</v>
      </c>
      <c r="C56" s="148"/>
      <c r="D56" s="151">
        <v>110.7</v>
      </c>
      <c r="E56" s="152">
        <v>114.2</v>
      </c>
      <c r="F56" s="153">
        <v>114.1</v>
      </c>
      <c r="G56" s="151">
        <v>103.95714285714288</v>
      </c>
      <c r="H56" s="50">
        <v>-3.0647985989492117</v>
      </c>
      <c r="I56" s="50">
        <v>-2.9798422436459173</v>
      </c>
      <c r="J56" s="50">
        <v>-4.663959124852603</v>
      </c>
    </row>
    <row r="57" spans="1:10" ht="10.5" customHeight="1">
      <c r="A57" s="147"/>
      <c r="B57" s="147"/>
      <c r="C57" s="148"/>
      <c r="D57" s="151"/>
      <c r="E57" s="152"/>
      <c r="F57" s="153"/>
      <c r="G57" s="151"/>
      <c r="H57" s="50"/>
      <c r="I57" s="50"/>
      <c r="J57" s="50"/>
    </row>
    <row r="58" spans="1:10" ht="10.5" customHeight="1">
      <c r="A58" s="147"/>
      <c r="B58" s="147" t="s">
        <v>107</v>
      </c>
      <c r="C58" s="148"/>
      <c r="D58" s="151">
        <v>104.7</v>
      </c>
      <c r="E58" s="152">
        <v>111.8</v>
      </c>
      <c r="F58" s="149">
        <v>111.1</v>
      </c>
      <c r="G58" s="151">
        <v>98.74285714285715</v>
      </c>
      <c r="H58" s="50">
        <v>-6.350626118067973</v>
      </c>
      <c r="I58" s="50">
        <v>-5.7605760576057525</v>
      </c>
      <c r="J58" s="50">
        <v>-3.5983263598326336</v>
      </c>
    </row>
    <row r="59" spans="1:10" ht="10.5" customHeight="1">
      <c r="A59" s="147"/>
      <c r="B59" s="147" t="s">
        <v>108</v>
      </c>
      <c r="C59" s="148"/>
      <c r="D59" s="151">
        <v>131.5</v>
      </c>
      <c r="E59" s="152">
        <v>122.2</v>
      </c>
      <c r="F59" s="153">
        <v>124.5</v>
      </c>
      <c r="G59" s="151">
        <v>121.94285714285715</v>
      </c>
      <c r="H59" s="50">
        <v>7.6104746317512255</v>
      </c>
      <c r="I59" s="50">
        <v>5.622489959839357</v>
      </c>
      <c r="J59" s="50">
        <v>-7.599047412859913</v>
      </c>
    </row>
    <row r="60" spans="1:10" ht="10.5" customHeight="1">
      <c r="A60" s="147"/>
      <c r="B60" s="147"/>
      <c r="C60" s="148"/>
      <c r="D60" s="152"/>
      <c r="E60" s="152"/>
      <c r="F60" s="149"/>
      <c r="G60" s="164"/>
      <c r="H60" s="155"/>
      <c r="I60" s="155"/>
      <c r="J60" s="155"/>
    </row>
    <row r="61" spans="1:10" ht="10.5" customHeight="1">
      <c r="A61" s="147"/>
      <c r="B61" s="147"/>
      <c r="C61" s="148"/>
      <c r="D61" s="152"/>
      <c r="E61" s="152"/>
      <c r="F61" s="149"/>
      <c r="G61" s="154"/>
      <c r="H61" s="155"/>
      <c r="I61" s="155"/>
      <c r="J61" s="155"/>
    </row>
    <row r="62" spans="1:10" ht="10.5" customHeight="1">
      <c r="A62" s="147" t="s">
        <v>135</v>
      </c>
      <c r="B62" s="147"/>
      <c r="C62" s="148"/>
      <c r="D62" s="151">
        <v>232.6</v>
      </c>
      <c r="E62" s="152">
        <v>189.5</v>
      </c>
      <c r="F62" s="149">
        <v>190.5</v>
      </c>
      <c r="G62" s="151">
        <v>180.71428571428572</v>
      </c>
      <c r="H62" s="50">
        <v>22.744063324538253</v>
      </c>
      <c r="I62" s="50">
        <v>22.099737532808394</v>
      </c>
      <c r="J62" s="50">
        <v>12.775251849870765</v>
      </c>
    </row>
    <row r="63" spans="1:10" ht="10.5" customHeight="1">
      <c r="A63" s="147"/>
      <c r="B63" s="147"/>
      <c r="C63" s="148"/>
      <c r="D63" s="151"/>
      <c r="E63" s="152"/>
      <c r="F63" s="149"/>
      <c r="G63" s="151"/>
      <c r="H63" s="50"/>
      <c r="I63" s="50"/>
      <c r="J63" s="50"/>
    </row>
    <row r="64" spans="1:10" ht="10.5" customHeight="1">
      <c r="A64" s="147"/>
      <c r="B64" s="147" t="s">
        <v>107</v>
      </c>
      <c r="C64" s="148"/>
      <c r="D64" s="151">
        <v>175</v>
      </c>
      <c r="E64" s="152">
        <v>153.9</v>
      </c>
      <c r="F64" s="149">
        <v>180.5</v>
      </c>
      <c r="G64" s="151">
        <v>140.24285714285713</v>
      </c>
      <c r="H64" s="50">
        <v>13.710201429499671</v>
      </c>
      <c r="I64" s="50">
        <v>-3.0470914127423825</v>
      </c>
      <c r="J64" s="50">
        <v>-6.664765164479969</v>
      </c>
    </row>
    <row r="65" spans="1:10" ht="10.5" customHeight="1">
      <c r="A65" s="147"/>
      <c r="B65" s="147" t="s">
        <v>108</v>
      </c>
      <c r="C65" s="148"/>
      <c r="D65" s="151">
        <v>342.5</v>
      </c>
      <c r="E65" s="152">
        <v>257.3</v>
      </c>
      <c r="F65" s="149">
        <v>209.5</v>
      </c>
      <c r="G65" s="151">
        <v>257.81428571428575</v>
      </c>
      <c r="H65" s="50">
        <v>33.1130975514963</v>
      </c>
      <c r="I65" s="50">
        <v>63.48448687350835</v>
      </c>
      <c r="J65" s="50">
        <v>43.789339494860975</v>
      </c>
    </row>
    <row r="66" spans="1:10" ht="10.5" customHeight="1">
      <c r="A66" s="147"/>
      <c r="B66" s="147"/>
      <c r="C66" s="148"/>
      <c r="D66" s="151"/>
      <c r="E66" s="152"/>
      <c r="F66" s="149"/>
      <c r="G66" s="151"/>
      <c r="H66" s="50"/>
      <c r="I66" s="50"/>
      <c r="J66" s="50"/>
    </row>
    <row r="67" spans="1:10" ht="10.5" customHeight="1">
      <c r="A67" s="147"/>
      <c r="B67" s="147"/>
      <c r="C67" s="156"/>
      <c r="D67" s="105"/>
      <c r="E67" s="105"/>
      <c r="F67" s="105"/>
      <c r="G67" s="105"/>
      <c r="H67" s="105"/>
      <c r="I67" s="105"/>
      <c r="J67" s="105"/>
    </row>
    <row r="68" spans="1:10" ht="9.75" customHeight="1">
      <c r="A68" s="147"/>
      <c r="B68" s="147"/>
      <c r="C68" s="156"/>
      <c r="D68" s="105"/>
      <c r="E68" s="105"/>
      <c r="F68" s="105"/>
      <c r="G68" s="105"/>
      <c r="H68" s="105"/>
      <c r="I68" s="105"/>
      <c r="J68" s="105"/>
    </row>
    <row r="69" spans="1:10" s="40" customFormat="1" ht="12.75" customHeight="1">
      <c r="A69" s="127"/>
      <c r="B69" s="128"/>
      <c r="C69" s="128"/>
      <c r="D69" s="128"/>
      <c r="E69" s="128"/>
      <c r="F69" s="128"/>
      <c r="G69" s="129"/>
      <c r="H69" s="128"/>
      <c r="I69" s="128"/>
      <c r="J69" s="128"/>
    </row>
    <row r="70" spans="1:10" s="40" customFormat="1" ht="12.75" customHeight="1">
      <c r="A70" s="130"/>
      <c r="B70" s="128"/>
      <c r="C70" s="128"/>
      <c r="D70" s="131"/>
      <c r="E70" s="131"/>
      <c r="F70" s="131"/>
      <c r="G70" s="132"/>
      <c r="H70" s="128"/>
      <c r="I70" s="128"/>
      <c r="J70" s="128"/>
    </row>
    <row r="71" spans="1:10" s="40" customFormat="1" ht="13.5" customHeight="1">
      <c r="A71" s="210" t="s">
        <v>133</v>
      </c>
      <c r="B71" s="210"/>
      <c r="C71" s="210"/>
      <c r="D71" s="210"/>
      <c r="E71" s="210"/>
      <c r="F71" s="210"/>
      <c r="G71" s="210"/>
      <c r="H71" s="210"/>
      <c r="I71" s="210"/>
      <c r="J71" s="210"/>
    </row>
    <row r="72" spans="1:10" s="40" customFormat="1" ht="13.5" customHeight="1">
      <c r="A72" s="210" t="s">
        <v>149</v>
      </c>
      <c r="B72" s="210"/>
      <c r="C72" s="210"/>
      <c r="D72" s="210"/>
      <c r="E72" s="210"/>
      <c r="F72" s="210"/>
      <c r="G72" s="210"/>
      <c r="H72" s="210"/>
      <c r="I72" s="210"/>
      <c r="J72" s="210"/>
    </row>
    <row r="73" spans="1:10" s="40" customFormat="1" ht="13.5" customHeight="1">
      <c r="A73" s="210" t="s">
        <v>85</v>
      </c>
      <c r="B73" s="210"/>
      <c r="C73" s="210"/>
      <c r="D73" s="210"/>
      <c r="E73" s="210"/>
      <c r="F73" s="210"/>
      <c r="G73" s="210"/>
      <c r="H73" s="210"/>
      <c r="I73" s="210"/>
      <c r="J73" s="210"/>
    </row>
    <row r="74" spans="1:10" s="40" customFormat="1" ht="12" customHeight="1">
      <c r="A74" s="36"/>
      <c r="B74" s="36"/>
      <c r="C74" s="36"/>
      <c r="D74" s="128"/>
      <c r="E74" s="128"/>
      <c r="F74" s="128"/>
      <c r="G74" s="129"/>
      <c r="H74" s="128"/>
      <c r="I74" s="128"/>
      <c r="J74" s="157"/>
    </row>
    <row r="75" spans="4:10" s="40" customFormat="1" ht="12.75" customHeight="1">
      <c r="D75" s="131"/>
      <c r="E75" s="131"/>
      <c r="F75" s="131"/>
      <c r="G75" s="132"/>
      <c r="H75" s="128"/>
      <c r="I75" s="128"/>
      <c r="J75" s="128"/>
    </row>
    <row r="76" spans="1:10" ht="11.25" customHeight="1">
      <c r="A76" s="133"/>
      <c r="B76" s="133"/>
      <c r="C76" s="134"/>
      <c r="D76" s="219" t="s">
        <v>219</v>
      </c>
      <c r="E76" s="222" t="s">
        <v>121</v>
      </c>
      <c r="F76" s="223"/>
      <c r="G76" s="216" t="s">
        <v>200</v>
      </c>
      <c r="H76" s="135" t="s">
        <v>86</v>
      </c>
      <c r="I76" s="135"/>
      <c r="J76" s="135"/>
    </row>
    <row r="77" spans="3:10" ht="11.25" customHeight="1">
      <c r="C77" s="21"/>
      <c r="D77" s="220"/>
      <c r="E77" s="224"/>
      <c r="F77" s="225"/>
      <c r="G77" s="217"/>
      <c r="H77" s="136" t="s">
        <v>94</v>
      </c>
      <c r="I77" s="137"/>
      <c r="J77" s="138" t="s">
        <v>218</v>
      </c>
    </row>
    <row r="78" spans="1:10" ht="11.25" customHeight="1">
      <c r="A78" s="110" t="s">
        <v>122</v>
      </c>
      <c r="B78" s="110"/>
      <c r="C78" s="139"/>
      <c r="D78" s="220"/>
      <c r="E78" s="199" t="s">
        <v>226</v>
      </c>
      <c r="F78" s="199" t="s">
        <v>220</v>
      </c>
      <c r="G78" s="217"/>
      <c r="H78" s="140" t="s">
        <v>101</v>
      </c>
      <c r="I78" s="140"/>
      <c r="J78" s="140"/>
    </row>
    <row r="79" spans="3:10" ht="11.25" customHeight="1">
      <c r="C79" s="21"/>
      <c r="D79" s="220"/>
      <c r="E79" s="214"/>
      <c r="F79" s="214" t="s">
        <v>47</v>
      </c>
      <c r="G79" s="217"/>
      <c r="H79" s="141" t="s">
        <v>102</v>
      </c>
      <c r="I79" s="142" t="s">
        <v>103</v>
      </c>
      <c r="J79" s="143" t="s">
        <v>103</v>
      </c>
    </row>
    <row r="80" spans="1:10" ht="11.25" customHeight="1">
      <c r="A80" s="24"/>
      <c r="B80" s="24"/>
      <c r="C80" s="25"/>
      <c r="D80" s="221"/>
      <c r="E80" s="215"/>
      <c r="F80" s="215" t="s">
        <v>47</v>
      </c>
      <c r="G80" s="218"/>
      <c r="H80" s="144" t="s">
        <v>104</v>
      </c>
      <c r="I80" s="145" t="s">
        <v>105</v>
      </c>
      <c r="J80" s="146" t="s">
        <v>204</v>
      </c>
    </row>
    <row r="81" spans="3:10" ht="10.5" customHeight="1">
      <c r="C81" s="148"/>
      <c r="D81" s="165"/>
      <c r="E81" s="165"/>
      <c r="F81" s="165"/>
      <c r="G81" s="166"/>
      <c r="H81" s="118"/>
      <c r="I81" s="118"/>
      <c r="J81" s="118"/>
    </row>
    <row r="82" spans="1:10" ht="10.5" customHeight="1">
      <c r="A82" s="147"/>
      <c r="B82" s="147"/>
      <c r="C82" s="148"/>
      <c r="D82" s="151"/>
      <c r="E82" s="152"/>
      <c r="F82" s="149"/>
      <c r="G82" s="151"/>
      <c r="H82" s="50"/>
      <c r="I82" s="50"/>
      <c r="J82" s="50"/>
    </row>
    <row r="83" spans="1:10" ht="10.5" customHeight="1">
      <c r="A83" s="147" t="s">
        <v>136</v>
      </c>
      <c r="B83" s="147"/>
      <c r="C83" s="148"/>
      <c r="D83" s="151">
        <v>162.9</v>
      </c>
      <c r="E83" s="152">
        <v>180.1</v>
      </c>
      <c r="F83" s="153">
        <v>154.6</v>
      </c>
      <c r="G83" s="151">
        <v>156.07142857142858</v>
      </c>
      <c r="H83" s="50">
        <v>-9.550249861188222</v>
      </c>
      <c r="I83" s="50">
        <v>5.3686934023285975</v>
      </c>
      <c r="J83" s="50">
        <v>8.061325420375884</v>
      </c>
    </row>
    <row r="84" spans="1:10" ht="10.5" customHeight="1">
      <c r="A84" s="147"/>
      <c r="B84" s="147"/>
      <c r="C84" s="148"/>
      <c r="D84" s="151"/>
      <c r="E84" s="152"/>
      <c r="F84" s="149"/>
      <c r="G84" s="151"/>
      <c r="H84" s="50"/>
      <c r="I84" s="50"/>
      <c r="J84" s="50"/>
    </row>
    <row r="85" spans="1:10" ht="10.5" customHeight="1">
      <c r="A85" s="147"/>
      <c r="B85" s="147" t="s">
        <v>107</v>
      </c>
      <c r="C85" s="148"/>
      <c r="D85" s="151">
        <v>152.1</v>
      </c>
      <c r="E85" s="152">
        <v>165.5</v>
      </c>
      <c r="F85" s="153">
        <v>152.7</v>
      </c>
      <c r="G85" s="151">
        <v>144.18571428571428</v>
      </c>
      <c r="H85" s="50">
        <v>-8.096676737160124</v>
      </c>
      <c r="I85" s="50">
        <v>-0.39292730844793344</v>
      </c>
      <c r="J85" s="50">
        <v>4.720896451545964</v>
      </c>
    </row>
    <row r="86" spans="1:10" ht="10.5" customHeight="1">
      <c r="A86" s="147"/>
      <c r="B86" s="147" t="s">
        <v>108</v>
      </c>
      <c r="C86" s="148"/>
      <c r="D86" s="151">
        <v>215.9</v>
      </c>
      <c r="E86" s="152">
        <v>252.5</v>
      </c>
      <c r="F86" s="153">
        <v>164.4</v>
      </c>
      <c r="G86" s="151">
        <v>214.7571428571429</v>
      </c>
      <c r="H86" s="50">
        <v>-14.495049504950494</v>
      </c>
      <c r="I86" s="50">
        <v>31.32603406326034</v>
      </c>
      <c r="J86" s="50">
        <v>20.882920553232562</v>
      </c>
    </row>
    <row r="87" spans="1:10" ht="10.5" customHeight="1">
      <c r="A87" s="147"/>
      <c r="B87" s="147"/>
      <c r="C87" s="148"/>
      <c r="D87" s="151"/>
      <c r="E87" s="152"/>
      <c r="F87" s="149"/>
      <c r="G87" s="151"/>
      <c r="H87" s="50"/>
      <c r="I87" s="50"/>
      <c r="J87" s="50"/>
    </row>
    <row r="88" spans="1:10" ht="10.5" customHeight="1">
      <c r="A88" s="147"/>
      <c r="B88" s="147"/>
      <c r="C88" s="148"/>
      <c r="D88" s="151"/>
      <c r="E88" s="152"/>
      <c r="F88" s="149"/>
      <c r="G88" s="151"/>
      <c r="H88" s="50"/>
      <c r="I88" s="50"/>
      <c r="J88" s="50"/>
    </row>
    <row r="89" spans="1:10" ht="10.5" customHeight="1">
      <c r="A89" s="147" t="s">
        <v>137</v>
      </c>
      <c r="B89" s="147"/>
      <c r="C89" s="148"/>
      <c r="D89" s="151">
        <v>108.6</v>
      </c>
      <c r="E89" s="152">
        <v>136.2</v>
      </c>
      <c r="F89" s="153">
        <v>117.1</v>
      </c>
      <c r="G89" s="151">
        <v>120.42857142857144</v>
      </c>
      <c r="H89" s="50">
        <v>-20.26431718061674</v>
      </c>
      <c r="I89" s="50">
        <v>-7.258753202391119</v>
      </c>
      <c r="J89" s="50">
        <v>6.425956318646649</v>
      </c>
    </row>
    <row r="90" spans="1:10" ht="10.5" customHeight="1">
      <c r="A90" s="147"/>
      <c r="B90" s="147"/>
      <c r="C90" s="148"/>
      <c r="D90" s="151"/>
      <c r="E90" s="152"/>
      <c r="F90" s="149"/>
      <c r="G90" s="151"/>
      <c r="H90" s="50"/>
      <c r="I90" s="50"/>
      <c r="J90" s="50"/>
    </row>
    <row r="91" spans="1:10" ht="10.5" customHeight="1">
      <c r="A91" s="147"/>
      <c r="B91" s="147" t="s">
        <v>107</v>
      </c>
      <c r="C91" s="148"/>
      <c r="D91" s="151">
        <v>100.6</v>
      </c>
      <c r="E91" s="152">
        <v>134.4</v>
      </c>
      <c r="F91" s="153">
        <v>111.9</v>
      </c>
      <c r="G91" s="151">
        <v>115.05714285714285</v>
      </c>
      <c r="H91" s="50">
        <v>-25.14880952380953</v>
      </c>
      <c r="I91" s="50">
        <v>-10.098302055406622</v>
      </c>
      <c r="J91" s="50">
        <v>4.801561483409254</v>
      </c>
    </row>
    <row r="92" spans="1:10" ht="10.5" customHeight="1">
      <c r="A92" s="147"/>
      <c r="B92" s="147" t="s">
        <v>108</v>
      </c>
      <c r="C92" s="148"/>
      <c r="D92" s="151">
        <v>129.8</v>
      </c>
      <c r="E92" s="152">
        <v>141.2</v>
      </c>
      <c r="F92" s="153">
        <v>130.7</v>
      </c>
      <c r="G92" s="151">
        <v>134.75714285714284</v>
      </c>
      <c r="H92" s="50">
        <v>-8.073654390934829</v>
      </c>
      <c r="I92" s="50">
        <v>-0.6885998469777944</v>
      </c>
      <c r="J92" s="50">
        <v>10.417885988528617</v>
      </c>
    </row>
    <row r="93" spans="1:10" ht="10.5" customHeight="1">
      <c r="A93" s="147"/>
      <c r="B93" s="147"/>
      <c r="C93" s="148"/>
      <c r="D93" s="151"/>
      <c r="E93" s="152"/>
      <c r="F93" s="149"/>
      <c r="G93" s="151"/>
      <c r="H93" s="50"/>
      <c r="I93" s="50"/>
      <c r="J93" s="50"/>
    </row>
    <row r="94" spans="1:10" ht="10.5" customHeight="1">
      <c r="A94" s="147"/>
      <c r="B94" s="147"/>
      <c r="C94" s="148"/>
      <c r="D94" s="151"/>
      <c r="E94" s="152"/>
      <c r="F94" s="149"/>
      <c r="G94" s="151"/>
      <c r="H94" s="50"/>
      <c r="I94" s="50"/>
      <c r="J94" s="50"/>
    </row>
    <row r="95" spans="1:10" ht="10.5" customHeight="1">
      <c r="A95" s="147" t="s">
        <v>138</v>
      </c>
      <c r="B95" s="147"/>
      <c r="C95" s="148"/>
      <c r="D95" s="151"/>
      <c r="E95" s="152"/>
      <c r="F95" s="149"/>
      <c r="G95" s="151"/>
      <c r="H95" s="50"/>
      <c r="I95" s="50"/>
      <c r="J95" s="50"/>
    </row>
    <row r="96" spans="1:10" ht="10.5" customHeight="1">
      <c r="A96" s="147"/>
      <c r="B96" s="147" t="s">
        <v>139</v>
      </c>
      <c r="C96" s="148"/>
      <c r="D96" s="151">
        <v>159.7</v>
      </c>
      <c r="E96" s="152">
        <v>175.2</v>
      </c>
      <c r="F96" s="153">
        <v>180.4</v>
      </c>
      <c r="G96" s="151">
        <v>165.14285714285714</v>
      </c>
      <c r="H96" s="50">
        <v>-8.84703196347032</v>
      </c>
      <c r="I96" s="50">
        <v>-11.474501108647459</v>
      </c>
      <c r="J96" s="50">
        <v>-8.333994132106888</v>
      </c>
    </row>
    <row r="97" spans="1:10" ht="10.5" customHeight="1">
      <c r="A97" s="147"/>
      <c r="B97" s="147"/>
      <c r="C97" s="148"/>
      <c r="D97" s="151"/>
      <c r="E97" s="152"/>
      <c r="F97" s="153"/>
      <c r="G97" s="151"/>
      <c r="H97" s="50"/>
      <c r="I97" s="50"/>
      <c r="J97" s="50"/>
    </row>
    <row r="98" spans="1:10" ht="10.5" customHeight="1">
      <c r="A98" s="147"/>
      <c r="B98" s="147" t="s">
        <v>107</v>
      </c>
      <c r="C98" s="148"/>
      <c r="D98" s="151">
        <v>145.6</v>
      </c>
      <c r="E98" s="152">
        <v>169.2</v>
      </c>
      <c r="F98" s="153">
        <v>182</v>
      </c>
      <c r="G98" s="151">
        <v>155.84285714285713</v>
      </c>
      <c r="H98" s="50">
        <v>-13.947990543735223</v>
      </c>
      <c r="I98" s="50">
        <v>-20</v>
      </c>
      <c r="J98" s="50">
        <v>-10.552640209904895</v>
      </c>
    </row>
    <row r="99" spans="1:10" ht="10.5" customHeight="1">
      <c r="A99" s="147"/>
      <c r="B99" s="147" t="s">
        <v>108</v>
      </c>
      <c r="C99" s="148"/>
      <c r="D99" s="151">
        <v>266.5</v>
      </c>
      <c r="E99" s="152">
        <v>221.2</v>
      </c>
      <c r="F99" s="153">
        <v>168.4</v>
      </c>
      <c r="G99" s="151">
        <v>235.6142857142857</v>
      </c>
      <c r="H99" s="50">
        <v>20.47920433996384</v>
      </c>
      <c r="I99" s="50">
        <v>58.2541567695962</v>
      </c>
      <c r="J99" s="50">
        <v>4.657655942635945</v>
      </c>
    </row>
    <row r="100" spans="1:10" ht="10.5" customHeight="1">
      <c r="A100" s="147"/>
      <c r="B100" s="147"/>
      <c r="C100" s="148"/>
      <c r="D100" s="151"/>
      <c r="E100" s="152"/>
      <c r="F100" s="149"/>
      <c r="G100" s="151"/>
      <c r="H100" s="50"/>
      <c r="I100" s="50"/>
      <c r="J100" s="50"/>
    </row>
    <row r="101" spans="1:10" ht="10.5" customHeight="1">
      <c r="A101" s="147"/>
      <c r="B101" s="147"/>
      <c r="C101" s="148"/>
      <c r="D101" s="151"/>
      <c r="E101" s="152"/>
      <c r="F101" s="149"/>
      <c r="G101" s="151"/>
      <c r="H101" s="50"/>
      <c r="I101" s="50"/>
      <c r="J101" s="50"/>
    </row>
    <row r="102" spans="1:10" ht="10.5" customHeight="1">
      <c r="A102" s="147" t="s">
        <v>140</v>
      </c>
      <c r="B102" s="147"/>
      <c r="C102" s="148"/>
      <c r="D102" s="151">
        <v>98.1</v>
      </c>
      <c r="E102" s="152">
        <v>99.3</v>
      </c>
      <c r="F102" s="153">
        <v>148.2</v>
      </c>
      <c r="G102" s="151">
        <v>108.94285714285715</v>
      </c>
      <c r="H102" s="50">
        <v>-1.2084592145015134</v>
      </c>
      <c r="I102" s="50">
        <v>-33.80566801619433</v>
      </c>
      <c r="J102" s="50">
        <v>-1.35816841288321</v>
      </c>
    </row>
    <row r="103" spans="1:10" ht="10.5" customHeight="1">
      <c r="A103" s="147"/>
      <c r="B103" s="147"/>
      <c r="C103" s="148"/>
      <c r="D103" s="151"/>
      <c r="E103" s="152"/>
      <c r="F103" s="149"/>
      <c r="G103" s="151"/>
      <c r="H103" s="50"/>
      <c r="I103" s="50"/>
      <c r="J103" s="50"/>
    </row>
    <row r="104" spans="1:10" ht="10.5" customHeight="1">
      <c r="A104" s="147"/>
      <c r="B104" s="147" t="s">
        <v>107</v>
      </c>
      <c r="C104" s="148"/>
      <c r="D104" s="151">
        <v>73.7</v>
      </c>
      <c r="E104" s="152">
        <v>75.1</v>
      </c>
      <c r="F104" s="153">
        <v>79.6</v>
      </c>
      <c r="G104" s="151">
        <v>78.24285714285715</v>
      </c>
      <c r="H104" s="50">
        <v>-1.8641810918774855</v>
      </c>
      <c r="I104" s="50">
        <v>-7.412060301507527</v>
      </c>
      <c r="J104" s="50">
        <v>10.15687851971037</v>
      </c>
    </row>
    <row r="105" spans="1:10" ht="10.5" customHeight="1">
      <c r="A105" s="147"/>
      <c r="B105" s="147" t="s">
        <v>108</v>
      </c>
      <c r="C105" s="148"/>
      <c r="D105" s="151">
        <v>147.7</v>
      </c>
      <c r="E105" s="152">
        <v>148.5</v>
      </c>
      <c r="F105" s="153">
        <v>287.6</v>
      </c>
      <c r="G105" s="151">
        <v>171.21428571428575</v>
      </c>
      <c r="H105" s="50">
        <v>-0.5387205387205464</v>
      </c>
      <c r="I105" s="50">
        <v>-48.64394993045898</v>
      </c>
      <c r="J105" s="50">
        <v>-10.103510351035096</v>
      </c>
    </row>
    <row r="106" spans="1:10" ht="10.5" customHeight="1">
      <c r="A106" s="105"/>
      <c r="B106" s="105"/>
      <c r="C106" s="85"/>
      <c r="D106" s="151"/>
      <c r="E106" s="152"/>
      <c r="F106" s="149"/>
      <c r="G106" s="151"/>
      <c r="H106" s="50"/>
      <c r="I106" s="50"/>
      <c r="J106" s="50"/>
    </row>
    <row r="107" spans="1:10" ht="10.5" customHeight="1">
      <c r="A107" s="105"/>
      <c r="B107" s="105"/>
      <c r="C107" s="85"/>
      <c r="D107" s="151"/>
      <c r="E107" s="152"/>
      <c r="F107" s="149"/>
      <c r="G107" s="151"/>
      <c r="H107" s="50"/>
      <c r="I107" s="50"/>
      <c r="J107" s="50"/>
    </row>
    <row r="108" spans="1:10" ht="10.5" customHeight="1">
      <c r="A108" s="147" t="s">
        <v>141</v>
      </c>
      <c r="B108" s="147"/>
      <c r="C108" s="85"/>
      <c r="D108" s="151"/>
      <c r="E108" s="152"/>
      <c r="F108" s="149"/>
      <c r="G108" s="151"/>
      <c r="H108" s="50"/>
      <c r="I108" s="50"/>
      <c r="J108" s="50"/>
    </row>
    <row r="109" spans="1:10" ht="10.5" customHeight="1">
      <c r="A109" s="147"/>
      <c r="B109" s="147" t="s">
        <v>142</v>
      </c>
      <c r="C109" s="85"/>
      <c r="D109" s="151">
        <v>136.2</v>
      </c>
      <c r="E109" s="152">
        <v>137.6</v>
      </c>
      <c r="F109" s="153">
        <v>115.4</v>
      </c>
      <c r="G109" s="151">
        <v>124.94285714285716</v>
      </c>
      <c r="H109" s="50">
        <v>-1.0174418604651205</v>
      </c>
      <c r="I109" s="50">
        <v>18.024263431542444</v>
      </c>
      <c r="J109" s="50">
        <v>14.162641952747695</v>
      </c>
    </row>
    <row r="110" spans="1:10" ht="10.5" customHeight="1">
      <c r="A110" s="147"/>
      <c r="B110" s="147"/>
      <c r="C110" s="85"/>
      <c r="D110" s="151"/>
      <c r="E110" s="152"/>
      <c r="F110" s="149"/>
      <c r="G110" s="151"/>
      <c r="H110" s="50"/>
      <c r="I110" s="50"/>
      <c r="J110" s="50"/>
    </row>
    <row r="111" spans="1:10" ht="10.5" customHeight="1">
      <c r="A111" s="147"/>
      <c r="B111" s="147" t="s">
        <v>107</v>
      </c>
      <c r="C111" s="85"/>
      <c r="D111" s="151">
        <v>131.8</v>
      </c>
      <c r="E111" s="152">
        <v>128.2</v>
      </c>
      <c r="F111" s="153">
        <v>111.8</v>
      </c>
      <c r="G111" s="151">
        <v>122.82857142857142</v>
      </c>
      <c r="H111" s="50">
        <v>2.8081123244929977</v>
      </c>
      <c r="I111" s="50">
        <v>17.88908765652953</v>
      </c>
      <c r="J111" s="50">
        <v>13.131578947368418</v>
      </c>
    </row>
    <row r="112" spans="1:10" ht="10.5" customHeight="1">
      <c r="A112" s="147"/>
      <c r="B112" s="147" t="s">
        <v>108</v>
      </c>
      <c r="C112" s="85"/>
      <c r="D112" s="151">
        <v>141.5</v>
      </c>
      <c r="E112" s="152">
        <v>148.7</v>
      </c>
      <c r="F112" s="153">
        <v>119.6</v>
      </c>
      <c r="G112" s="151">
        <v>127.42857142857143</v>
      </c>
      <c r="H112" s="50">
        <v>-4.841963685272353</v>
      </c>
      <c r="I112" s="50">
        <v>18.311036789297663</v>
      </c>
      <c r="J112" s="50">
        <v>15.36471805483706</v>
      </c>
    </row>
    <row r="113" spans="1:10" ht="10.5" customHeight="1">
      <c r="A113" s="147"/>
      <c r="B113" s="147"/>
      <c r="C113" s="85"/>
      <c r="D113" s="151"/>
      <c r="E113" s="152"/>
      <c r="F113" s="153"/>
      <c r="G113" s="151"/>
      <c r="H113" s="50"/>
      <c r="I113" s="50"/>
      <c r="J113" s="50"/>
    </row>
    <row r="114" spans="1:10" ht="10.5" customHeight="1">
      <c r="A114" s="147"/>
      <c r="B114" s="147"/>
      <c r="C114" s="85"/>
      <c r="D114" s="151"/>
      <c r="E114" s="152"/>
      <c r="F114" s="149"/>
      <c r="G114" s="151"/>
      <c r="H114" s="50"/>
      <c r="I114" s="50"/>
      <c r="J114" s="50"/>
    </row>
    <row r="115" spans="1:10" ht="10.5" customHeight="1">
      <c r="A115" s="147" t="s">
        <v>143</v>
      </c>
      <c r="B115" s="147"/>
      <c r="C115" s="85"/>
      <c r="D115" s="151">
        <v>121.1</v>
      </c>
      <c r="E115" s="152">
        <v>153.6</v>
      </c>
      <c r="F115" s="149">
        <v>148.1</v>
      </c>
      <c r="G115" s="151">
        <v>137.9857142857143</v>
      </c>
      <c r="H115" s="50">
        <v>-21.158854166666668</v>
      </c>
      <c r="I115" s="50">
        <v>-18.23092505064146</v>
      </c>
      <c r="J115" s="50">
        <v>-4.423114981199278</v>
      </c>
    </row>
    <row r="116" spans="1:10" ht="10.5" customHeight="1">
      <c r="A116" s="147"/>
      <c r="B116" s="147"/>
      <c r="C116" s="85"/>
      <c r="D116" s="151"/>
      <c r="E116" s="158"/>
      <c r="F116" s="153"/>
      <c r="G116" s="151"/>
      <c r="H116" s="50"/>
      <c r="I116" s="50"/>
      <c r="J116" s="50"/>
    </row>
    <row r="117" spans="1:10" ht="10.5" customHeight="1">
      <c r="A117" s="147"/>
      <c r="B117" s="147" t="s">
        <v>107</v>
      </c>
      <c r="C117" s="85"/>
      <c r="D117" s="151">
        <v>106.6</v>
      </c>
      <c r="E117" s="152">
        <v>137.8</v>
      </c>
      <c r="F117" s="159" t="s">
        <v>202</v>
      </c>
      <c r="G117" s="151">
        <v>118.55714285714285</v>
      </c>
      <c r="H117" s="50">
        <v>-22.641509433962277</v>
      </c>
      <c r="I117" s="160" t="s">
        <v>209</v>
      </c>
      <c r="J117" s="50" t="s">
        <v>211</v>
      </c>
    </row>
    <row r="118" spans="1:10" ht="10.5" customHeight="1">
      <c r="A118" s="147"/>
      <c r="B118" s="147" t="s">
        <v>108</v>
      </c>
      <c r="C118" s="85"/>
      <c r="D118" s="151">
        <v>145.2</v>
      </c>
      <c r="E118" s="152">
        <v>179.9</v>
      </c>
      <c r="F118" s="159" t="s">
        <v>202</v>
      </c>
      <c r="G118" s="151">
        <v>170.35714285714286</v>
      </c>
      <c r="H118" s="50">
        <v>-19.288493607559765</v>
      </c>
      <c r="I118" s="160" t="s">
        <v>209</v>
      </c>
      <c r="J118" s="50" t="s">
        <v>211</v>
      </c>
    </row>
    <row r="119" spans="1:10" ht="10.5" customHeight="1">
      <c r="A119" s="147"/>
      <c r="B119" s="147"/>
      <c r="C119" s="85"/>
      <c r="D119" s="151"/>
      <c r="E119" s="152"/>
      <c r="F119" s="149"/>
      <c r="G119" s="151"/>
      <c r="H119" s="50"/>
      <c r="I119" s="50"/>
      <c r="J119" s="50"/>
    </row>
    <row r="120" spans="1:10" ht="10.5" customHeight="1">
      <c r="A120" s="147" t="s">
        <v>144</v>
      </c>
      <c r="B120" s="147"/>
      <c r="C120" s="85"/>
      <c r="D120" s="151">
        <v>64.4</v>
      </c>
      <c r="E120" s="152">
        <v>60.7</v>
      </c>
      <c r="F120" s="149">
        <v>80.3</v>
      </c>
      <c r="G120" s="151">
        <v>91.97142857142858</v>
      </c>
      <c r="H120" s="50">
        <v>6.095551894563431</v>
      </c>
      <c r="I120" s="50">
        <v>-19.80074719800746</v>
      </c>
      <c r="J120" s="50">
        <v>-30.21138211382113</v>
      </c>
    </row>
    <row r="121" spans="1:10" ht="10.5" customHeight="1">
      <c r="A121" s="147"/>
      <c r="B121" s="147"/>
      <c r="C121" s="85"/>
      <c r="D121" s="151"/>
      <c r="E121" s="152"/>
      <c r="F121" s="149"/>
      <c r="G121" s="151"/>
      <c r="H121" s="50"/>
      <c r="I121" s="50"/>
      <c r="J121" s="50"/>
    </row>
    <row r="122" spans="1:10" ht="10.5" customHeight="1">
      <c r="A122" s="105"/>
      <c r="B122" s="105"/>
      <c r="C122" s="85"/>
      <c r="D122" s="151"/>
      <c r="E122" s="152"/>
      <c r="F122" s="149"/>
      <c r="G122" s="151"/>
      <c r="H122" s="50"/>
      <c r="I122" s="50"/>
      <c r="J122" s="50"/>
    </row>
    <row r="123" spans="1:10" ht="10.5" customHeight="1">
      <c r="A123" s="147" t="s">
        <v>145</v>
      </c>
      <c r="B123" s="147"/>
      <c r="C123" s="148"/>
      <c r="D123" s="151"/>
      <c r="E123" s="152"/>
      <c r="F123" s="149"/>
      <c r="G123" s="151"/>
      <c r="H123" s="50"/>
      <c r="I123" s="50"/>
      <c r="J123" s="50"/>
    </row>
    <row r="124" spans="1:10" ht="10.5" customHeight="1">
      <c r="A124" s="147"/>
      <c r="B124" s="147" t="s">
        <v>146</v>
      </c>
      <c r="C124" s="148"/>
      <c r="D124" s="151">
        <v>56.5</v>
      </c>
      <c r="E124" s="152">
        <v>64.3</v>
      </c>
      <c r="F124" s="153">
        <v>62.8</v>
      </c>
      <c r="G124" s="151">
        <v>63.971428571428575</v>
      </c>
      <c r="H124" s="50">
        <v>-12.130637636080868</v>
      </c>
      <c r="I124" s="50">
        <v>-10.031847133757958</v>
      </c>
      <c r="J124" s="50">
        <v>-8.068158489016609</v>
      </c>
    </row>
    <row r="125" spans="1:10" ht="10.5" customHeight="1">
      <c r="A125" s="147"/>
      <c r="B125" s="147"/>
      <c r="C125" s="148"/>
      <c r="D125" s="151"/>
      <c r="E125" s="152"/>
      <c r="F125" s="149"/>
      <c r="G125" s="151"/>
      <c r="H125" s="50"/>
      <c r="I125" s="50"/>
      <c r="J125" s="50"/>
    </row>
    <row r="126" spans="1:10" ht="10.5" customHeight="1">
      <c r="A126" s="147"/>
      <c r="B126" s="147" t="s">
        <v>107</v>
      </c>
      <c r="C126" s="148"/>
      <c r="D126" s="151">
        <v>58.2</v>
      </c>
      <c r="E126" s="152">
        <v>65.7</v>
      </c>
      <c r="F126" s="149">
        <v>65.4</v>
      </c>
      <c r="G126" s="151">
        <v>65.57142857142857</v>
      </c>
      <c r="H126" s="50">
        <v>-11.415525114155251</v>
      </c>
      <c r="I126" s="50">
        <v>-11.009174311926609</v>
      </c>
      <c r="J126" s="50">
        <v>-9.556650246305404</v>
      </c>
    </row>
    <row r="127" spans="1:10" ht="10.5" customHeight="1">
      <c r="A127" s="147"/>
      <c r="B127" s="147" t="s">
        <v>108</v>
      </c>
      <c r="C127" s="148"/>
      <c r="D127" s="151">
        <v>39.7</v>
      </c>
      <c r="E127" s="152">
        <v>50</v>
      </c>
      <c r="F127" s="153">
        <v>37.1</v>
      </c>
      <c r="G127" s="151">
        <v>47.97142857142857</v>
      </c>
      <c r="H127" s="50">
        <v>-20.6</v>
      </c>
      <c r="I127" s="50">
        <v>7.008086253369275</v>
      </c>
      <c r="J127" s="50">
        <v>17.948717948717942</v>
      </c>
    </row>
    <row r="128" spans="4:10" ht="10.5" customHeight="1">
      <c r="D128" s="151"/>
      <c r="E128" s="152"/>
      <c r="F128" s="149"/>
      <c r="G128" s="151"/>
      <c r="H128" s="50"/>
      <c r="I128" s="50"/>
      <c r="J128" s="50"/>
    </row>
  </sheetData>
  <mergeCells count="16">
    <mergeCell ref="A3:J3"/>
    <mergeCell ref="A4:J4"/>
    <mergeCell ref="A5:J5"/>
    <mergeCell ref="D76:D80"/>
    <mergeCell ref="E76:F77"/>
    <mergeCell ref="G76:G80"/>
    <mergeCell ref="E78:E80"/>
    <mergeCell ref="F78:F80"/>
    <mergeCell ref="A71:J71"/>
    <mergeCell ref="A72:J72"/>
    <mergeCell ref="A73:J73"/>
    <mergeCell ref="E10:E12"/>
    <mergeCell ref="D8:D12"/>
    <mergeCell ref="E8:F9"/>
    <mergeCell ref="F10:F12"/>
    <mergeCell ref="G8:G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229"/>
      <c r="B1" s="229"/>
      <c r="C1" s="229"/>
      <c r="D1" s="229"/>
      <c r="E1" s="229"/>
      <c r="F1" s="229"/>
      <c r="G1" s="229"/>
      <c r="H1" s="229"/>
      <c r="I1" s="229"/>
      <c r="J1" s="229"/>
      <c r="K1" s="229"/>
      <c r="L1" s="229"/>
    </row>
    <row r="2" spans="1:11" ht="12.75">
      <c r="A2" s="36"/>
      <c r="B2" s="37"/>
      <c r="C2" s="37"/>
      <c r="D2" s="37"/>
      <c r="E2" s="37"/>
      <c r="F2" s="37"/>
      <c r="G2" s="37"/>
      <c r="H2" s="37"/>
      <c r="I2" s="38"/>
      <c r="J2" s="38"/>
      <c r="K2" s="38"/>
    </row>
    <row r="3" spans="1:12" ht="12.75">
      <c r="A3" s="198" t="s">
        <v>150</v>
      </c>
      <c r="B3" s="198"/>
      <c r="C3" s="198"/>
      <c r="D3" s="198"/>
      <c r="E3" s="198"/>
      <c r="F3" s="198"/>
      <c r="G3" s="198"/>
      <c r="H3" s="198"/>
      <c r="I3" s="198"/>
      <c r="J3" s="198"/>
      <c r="K3" s="198"/>
      <c r="L3" s="198"/>
    </row>
    <row r="4" spans="1:12" ht="12.75">
      <c r="A4" s="198" t="s">
        <v>151</v>
      </c>
      <c r="B4" s="198"/>
      <c r="C4" s="198"/>
      <c r="D4" s="198"/>
      <c r="E4" s="198"/>
      <c r="F4" s="198"/>
      <c r="G4" s="198"/>
      <c r="H4" s="198"/>
      <c r="I4" s="198"/>
      <c r="J4" s="198"/>
      <c r="K4" s="198"/>
      <c r="L4" s="198"/>
    </row>
    <row r="5" spans="1:12" ht="12.75" customHeight="1">
      <c r="A5" s="210" t="s">
        <v>85</v>
      </c>
      <c r="B5" s="210"/>
      <c r="C5" s="210"/>
      <c r="D5" s="210"/>
      <c r="E5" s="210"/>
      <c r="F5" s="210"/>
      <c r="G5" s="210"/>
      <c r="H5" s="210"/>
      <c r="I5" s="210"/>
      <c r="J5" s="210"/>
      <c r="K5" s="210"/>
      <c r="L5" s="210"/>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238" t="s">
        <v>221</v>
      </c>
      <c r="G8" s="241" t="s">
        <v>121</v>
      </c>
      <c r="H8" s="242"/>
      <c r="I8" s="245" t="s">
        <v>205</v>
      </c>
      <c r="J8" s="49" t="s">
        <v>86</v>
      </c>
      <c r="K8" s="49"/>
      <c r="L8" s="49"/>
    </row>
    <row r="9" spans="1:12" ht="12.75">
      <c r="A9" s="22"/>
      <c r="B9" s="45"/>
      <c r="C9" s="45"/>
      <c r="D9" s="45"/>
      <c r="E9" s="45"/>
      <c r="F9" s="239"/>
      <c r="G9" s="243"/>
      <c r="H9" s="244"/>
      <c r="I9" s="246"/>
      <c r="J9" s="43" t="s">
        <v>93</v>
      </c>
      <c r="K9" s="75"/>
      <c r="L9" s="77" t="s">
        <v>214</v>
      </c>
    </row>
    <row r="10" spans="1:12" ht="15.75" customHeight="1">
      <c r="A10" s="248" t="s">
        <v>152</v>
      </c>
      <c r="B10" s="248"/>
      <c r="C10" s="248"/>
      <c r="D10" s="248"/>
      <c r="E10" s="248"/>
      <c r="F10" s="239"/>
      <c r="G10" s="226" t="s">
        <v>222</v>
      </c>
      <c r="H10" s="226" t="s">
        <v>223</v>
      </c>
      <c r="I10" s="246"/>
      <c r="J10" s="231" t="s">
        <v>101</v>
      </c>
      <c r="K10" s="232"/>
      <c r="L10" s="233"/>
    </row>
    <row r="11" spans="1:12" ht="10.5" customHeight="1">
      <c r="A11" s="22"/>
      <c r="B11" s="45"/>
      <c r="C11" s="45"/>
      <c r="D11" s="45"/>
      <c r="E11" s="45"/>
      <c r="F11" s="239"/>
      <c r="G11" s="227"/>
      <c r="H11" s="227" t="s">
        <v>47</v>
      </c>
      <c r="I11" s="246"/>
      <c r="J11" s="234" t="s">
        <v>206</v>
      </c>
      <c r="K11" s="236" t="s">
        <v>207</v>
      </c>
      <c r="L11" s="236" t="s">
        <v>153</v>
      </c>
    </row>
    <row r="12" spans="1:12" ht="12" customHeight="1">
      <c r="A12" s="33"/>
      <c r="B12" s="53"/>
      <c r="C12" s="53"/>
      <c r="D12" s="53"/>
      <c r="E12" s="54"/>
      <c r="F12" s="240"/>
      <c r="G12" s="228"/>
      <c r="H12" s="228" t="s">
        <v>47</v>
      </c>
      <c r="I12" s="247"/>
      <c r="J12" s="235"/>
      <c r="K12" s="237"/>
      <c r="L12" s="237"/>
    </row>
    <row r="13" spans="1:11" ht="10.5" customHeight="1">
      <c r="A13" s="22"/>
      <c r="B13" s="45"/>
      <c r="C13" s="45"/>
      <c r="D13" s="45"/>
      <c r="E13" s="45"/>
      <c r="F13" s="55"/>
      <c r="G13" s="56"/>
      <c r="H13" s="57"/>
      <c r="I13" s="58"/>
      <c r="J13" s="46"/>
      <c r="K13" s="44"/>
    </row>
    <row r="14" spans="1:12" ht="12" customHeight="1">
      <c r="A14" s="230" t="s">
        <v>154</v>
      </c>
      <c r="B14" s="230"/>
      <c r="C14" s="230"/>
      <c r="D14" s="230"/>
      <c r="E14" s="230"/>
      <c r="F14" s="230"/>
      <c r="G14" s="230"/>
      <c r="H14" s="230"/>
      <c r="I14" s="230"/>
      <c r="J14" s="230"/>
      <c r="K14" s="230"/>
      <c r="L14" s="230"/>
    </row>
    <row r="15" spans="1:11" ht="10.5" customHeight="1">
      <c r="A15" s="22"/>
      <c r="B15" s="45"/>
      <c r="C15" s="45"/>
      <c r="D15" s="45"/>
      <c r="E15" s="45"/>
      <c r="F15" s="59"/>
      <c r="G15" s="60"/>
      <c r="H15" s="60"/>
      <c r="I15" s="60"/>
      <c r="J15" s="46"/>
      <c r="K15" s="44"/>
    </row>
    <row r="16" spans="1:12" ht="12.75">
      <c r="A16" s="249" t="s">
        <v>106</v>
      </c>
      <c r="B16" s="249"/>
      <c r="C16" s="249"/>
      <c r="D16" s="249"/>
      <c r="E16" s="249"/>
      <c r="F16" s="249"/>
      <c r="G16" s="249"/>
      <c r="H16" s="249"/>
      <c r="I16" s="249"/>
      <c r="J16" s="249"/>
      <c r="K16" s="249"/>
      <c r="L16" s="249"/>
    </row>
    <row r="17" ht="9.75" customHeight="1"/>
    <row r="18" spans="1:12" ht="12.75">
      <c r="A18" s="250" t="s">
        <v>155</v>
      </c>
      <c r="B18" s="250"/>
      <c r="C18" s="250"/>
      <c r="D18" s="250"/>
      <c r="E18" s="251"/>
      <c r="F18" s="64">
        <v>116.4</v>
      </c>
      <c r="G18" s="64">
        <v>101.1</v>
      </c>
      <c r="H18" s="71">
        <v>107</v>
      </c>
      <c r="I18" s="66">
        <v>106.3</v>
      </c>
      <c r="J18" s="76">
        <v>15.1</v>
      </c>
      <c r="K18" s="76">
        <v>8.8</v>
      </c>
      <c r="L18" s="50">
        <v>2.7</v>
      </c>
    </row>
    <row r="19" spans="1:12" ht="12.75">
      <c r="A19" s="62"/>
      <c r="B19" s="62" t="s">
        <v>111</v>
      </c>
      <c r="C19" s="62"/>
      <c r="D19" s="62"/>
      <c r="E19" s="63"/>
      <c r="F19" s="64">
        <v>113.2</v>
      </c>
      <c r="G19" s="64">
        <v>101.3</v>
      </c>
      <c r="H19" s="71">
        <v>109</v>
      </c>
      <c r="I19" s="66">
        <v>104.8</v>
      </c>
      <c r="J19" s="76">
        <v>11.7</v>
      </c>
      <c r="K19" s="76">
        <v>3.9</v>
      </c>
      <c r="L19" s="50">
        <v>-0.5</v>
      </c>
    </row>
    <row r="20" spans="1:12" ht="12.75">
      <c r="A20" s="62"/>
      <c r="B20" s="62" t="s">
        <v>156</v>
      </c>
      <c r="C20" s="62"/>
      <c r="D20" s="62"/>
      <c r="E20" s="63"/>
      <c r="F20" s="64">
        <v>123.3</v>
      </c>
      <c r="G20" s="64">
        <v>104</v>
      </c>
      <c r="H20" s="71">
        <v>109.5</v>
      </c>
      <c r="I20" s="66">
        <v>109.6</v>
      </c>
      <c r="J20" s="76">
        <v>18.6</v>
      </c>
      <c r="K20" s="76">
        <v>12.6</v>
      </c>
      <c r="L20" s="50">
        <v>4.8</v>
      </c>
    </row>
    <row r="21" spans="1:12" ht="12.75">
      <c r="A21" s="62"/>
      <c r="B21" s="62" t="s">
        <v>157</v>
      </c>
      <c r="C21" s="62"/>
      <c r="D21" s="62"/>
      <c r="E21" s="63"/>
      <c r="F21" s="64">
        <v>94.9</v>
      </c>
      <c r="G21" s="64">
        <v>81.4</v>
      </c>
      <c r="H21" s="71">
        <v>90</v>
      </c>
      <c r="I21" s="66">
        <v>87.9</v>
      </c>
      <c r="J21" s="76">
        <v>16.6</v>
      </c>
      <c r="K21" s="76">
        <v>5.4</v>
      </c>
      <c r="L21" s="50">
        <v>-1.1</v>
      </c>
    </row>
    <row r="22" spans="1:12" ht="12.75">
      <c r="A22" s="62"/>
      <c r="B22" s="62" t="s">
        <v>116</v>
      </c>
      <c r="C22" s="62"/>
      <c r="D22" s="62"/>
      <c r="E22" s="63"/>
      <c r="F22" s="64">
        <v>101.3</v>
      </c>
      <c r="G22" s="64">
        <v>93.6</v>
      </c>
      <c r="H22" s="71">
        <v>91.1</v>
      </c>
      <c r="I22" s="66">
        <v>103.2</v>
      </c>
      <c r="J22" s="76">
        <v>8.2</v>
      </c>
      <c r="K22" s="76">
        <v>11.2</v>
      </c>
      <c r="L22" s="50">
        <v>7.2</v>
      </c>
    </row>
    <row r="23" ht="9.75" customHeight="1">
      <c r="J23" s="67"/>
    </row>
    <row r="24" spans="1:12" ht="11.25" customHeight="1">
      <c r="A24" s="252" t="s">
        <v>107</v>
      </c>
      <c r="B24" s="252"/>
      <c r="C24" s="252"/>
      <c r="D24" s="252"/>
      <c r="E24" s="252"/>
      <c r="F24" s="252"/>
      <c r="G24" s="252"/>
      <c r="H24" s="252"/>
      <c r="I24" s="252"/>
      <c r="J24" s="252"/>
      <c r="K24" s="252"/>
      <c r="L24" s="252"/>
    </row>
    <row r="25" spans="1:11" ht="9.75" customHeight="1">
      <c r="A25" s="68"/>
      <c r="B25" s="68"/>
      <c r="C25" s="68"/>
      <c r="D25" s="68"/>
      <c r="E25" s="68"/>
      <c r="F25" s="68"/>
      <c r="G25" s="68"/>
      <c r="H25" s="68"/>
      <c r="I25" s="68"/>
      <c r="J25" s="68"/>
      <c r="K25" s="80"/>
    </row>
    <row r="26" spans="1:12" ht="11.25" customHeight="1">
      <c r="A26" s="250" t="s">
        <v>155</v>
      </c>
      <c r="B26" s="250"/>
      <c r="C26" s="250"/>
      <c r="D26" s="250"/>
      <c r="E26" s="251"/>
      <c r="F26" s="64">
        <v>106.1</v>
      </c>
      <c r="G26" s="64">
        <v>91.7</v>
      </c>
      <c r="H26" s="71">
        <v>99.5</v>
      </c>
      <c r="I26" s="66">
        <v>96.8</v>
      </c>
      <c r="J26" s="76">
        <v>15.7</v>
      </c>
      <c r="K26" s="76">
        <v>6.6</v>
      </c>
      <c r="L26" s="50">
        <v>-0.1</v>
      </c>
    </row>
    <row r="27" spans="1:12" ht="11.25" customHeight="1">
      <c r="A27" s="62"/>
      <c r="B27" s="62" t="s">
        <v>111</v>
      </c>
      <c r="C27" s="62"/>
      <c r="D27" s="62"/>
      <c r="E27" s="63"/>
      <c r="F27" s="64">
        <v>104.7</v>
      </c>
      <c r="G27" s="64">
        <v>94.2</v>
      </c>
      <c r="H27" s="71">
        <v>103</v>
      </c>
      <c r="I27" s="66">
        <v>97.5</v>
      </c>
      <c r="J27" s="76">
        <v>11.1</v>
      </c>
      <c r="K27" s="76">
        <v>1.7</v>
      </c>
      <c r="L27" s="50">
        <v>-2.5</v>
      </c>
    </row>
    <row r="28" spans="1:12" ht="11.25" customHeight="1">
      <c r="A28" s="62"/>
      <c r="B28" s="62" t="s">
        <v>156</v>
      </c>
      <c r="C28" s="62"/>
      <c r="D28" s="62"/>
      <c r="E28" s="63"/>
      <c r="F28" s="64">
        <v>113.1</v>
      </c>
      <c r="G28" s="64">
        <v>92.8</v>
      </c>
      <c r="H28" s="71">
        <v>101.7</v>
      </c>
      <c r="I28" s="66">
        <v>98.9</v>
      </c>
      <c r="J28" s="76">
        <v>21.9</v>
      </c>
      <c r="K28" s="76">
        <v>11.2</v>
      </c>
      <c r="L28" s="50">
        <v>1.3</v>
      </c>
    </row>
    <row r="29" spans="1:12" ht="11.25" customHeight="1">
      <c r="A29" s="62"/>
      <c r="B29" s="62" t="s">
        <v>157</v>
      </c>
      <c r="C29" s="62"/>
      <c r="D29" s="62"/>
      <c r="E29" s="63"/>
      <c r="F29" s="64">
        <v>87.1</v>
      </c>
      <c r="G29" s="64">
        <v>75.6</v>
      </c>
      <c r="H29" s="71">
        <v>81.6</v>
      </c>
      <c r="I29" s="66">
        <v>81.8</v>
      </c>
      <c r="J29" s="76">
        <v>15.2</v>
      </c>
      <c r="K29" s="76">
        <v>6.7</v>
      </c>
      <c r="L29" s="50">
        <v>-1.4</v>
      </c>
    </row>
    <row r="30" spans="1:12" ht="11.25" customHeight="1">
      <c r="A30" s="62"/>
      <c r="B30" s="62" t="s">
        <v>116</v>
      </c>
      <c r="C30" s="62"/>
      <c r="D30" s="62"/>
      <c r="E30" s="63"/>
      <c r="F30" s="64">
        <v>92.6</v>
      </c>
      <c r="G30" s="64">
        <v>85.6</v>
      </c>
      <c r="H30" s="71">
        <v>84.1</v>
      </c>
      <c r="I30" s="66">
        <v>93.6</v>
      </c>
      <c r="J30" s="76">
        <v>8.2</v>
      </c>
      <c r="K30" s="76">
        <v>10.1</v>
      </c>
      <c r="L30" s="50">
        <v>7.1</v>
      </c>
    </row>
    <row r="31" spans="1:11" ht="9.75" customHeight="1">
      <c r="A31" s="61"/>
      <c r="B31" s="61"/>
      <c r="C31" s="61"/>
      <c r="D31" s="61"/>
      <c r="E31" s="61"/>
      <c r="H31" s="47"/>
      <c r="I31" s="42"/>
      <c r="J31" s="48"/>
      <c r="K31" s="50"/>
    </row>
    <row r="32" spans="1:12" ht="12.75">
      <c r="A32" s="249" t="s">
        <v>108</v>
      </c>
      <c r="B32" s="249"/>
      <c r="C32" s="249"/>
      <c r="D32" s="249"/>
      <c r="E32" s="249"/>
      <c r="F32" s="249"/>
      <c r="G32" s="249"/>
      <c r="H32" s="249"/>
      <c r="I32" s="249"/>
      <c r="J32" s="249"/>
      <c r="K32" s="249"/>
      <c r="L32" s="249"/>
    </row>
    <row r="33" spans="1:11" ht="9.75" customHeight="1">
      <c r="A33" s="61"/>
      <c r="B33" s="61"/>
      <c r="C33" s="61"/>
      <c r="D33" s="61"/>
      <c r="E33" s="61"/>
      <c r="F33" s="61"/>
      <c r="G33" s="61"/>
      <c r="H33" s="61"/>
      <c r="I33" s="61"/>
      <c r="J33" s="61"/>
      <c r="K33" s="61"/>
    </row>
    <row r="34" spans="1:12" ht="11.25" customHeight="1">
      <c r="A34" s="250" t="s">
        <v>155</v>
      </c>
      <c r="B34" s="250"/>
      <c r="C34" s="250"/>
      <c r="D34" s="250"/>
      <c r="E34" s="251"/>
      <c r="F34" s="64">
        <v>129.3</v>
      </c>
      <c r="G34" s="64">
        <v>112.9</v>
      </c>
      <c r="H34" s="71">
        <v>116.5</v>
      </c>
      <c r="I34" s="66">
        <v>118.1</v>
      </c>
      <c r="J34" s="76">
        <v>14.5</v>
      </c>
      <c r="K34" s="76">
        <v>11</v>
      </c>
      <c r="L34" s="50">
        <v>5.5</v>
      </c>
    </row>
    <row r="35" spans="1:12" ht="11.25" customHeight="1">
      <c r="A35" s="62"/>
      <c r="B35" s="62" t="s">
        <v>111</v>
      </c>
      <c r="C35" s="62"/>
      <c r="D35" s="62"/>
      <c r="E35" s="63"/>
      <c r="F35" s="64">
        <v>126.5</v>
      </c>
      <c r="G35" s="64">
        <v>112.4</v>
      </c>
      <c r="H35" s="71">
        <v>118.3</v>
      </c>
      <c r="I35" s="66">
        <v>116.3</v>
      </c>
      <c r="J35" s="76">
        <v>12.5</v>
      </c>
      <c r="K35" s="76">
        <v>6.9</v>
      </c>
      <c r="L35" s="50">
        <v>2.4</v>
      </c>
    </row>
    <row r="36" spans="1:12" ht="11.25" customHeight="1">
      <c r="A36" s="62"/>
      <c r="B36" s="62" t="s">
        <v>156</v>
      </c>
      <c r="C36" s="62"/>
      <c r="D36" s="62"/>
      <c r="E36" s="63"/>
      <c r="F36" s="64">
        <v>132.6</v>
      </c>
      <c r="G36" s="64">
        <v>114.3</v>
      </c>
      <c r="H36" s="71">
        <v>116.6</v>
      </c>
      <c r="I36" s="66">
        <v>119.5</v>
      </c>
      <c r="J36" s="76">
        <v>16</v>
      </c>
      <c r="K36" s="76">
        <v>13.7</v>
      </c>
      <c r="L36" s="50">
        <v>7.6</v>
      </c>
    </row>
    <row r="37" spans="1:12" ht="11.25" customHeight="1">
      <c r="A37" s="62"/>
      <c r="B37" s="62" t="s">
        <v>157</v>
      </c>
      <c r="C37" s="62"/>
      <c r="D37" s="62"/>
      <c r="E37" s="63"/>
      <c r="F37" s="64">
        <v>112.6</v>
      </c>
      <c r="G37" s="64">
        <v>94.6</v>
      </c>
      <c r="H37" s="71">
        <v>109.1</v>
      </c>
      <c r="I37" s="66">
        <v>101.8</v>
      </c>
      <c r="J37" s="76">
        <v>19</v>
      </c>
      <c r="K37" s="76">
        <v>3.2</v>
      </c>
      <c r="L37" s="50">
        <v>-0.5</v>
      </c>
    </row>
    <row r="38" spans="1:12" ht="11.25" customHeight="1">
      <c r="A38" s="62"/>
      <c r="B38" s="62" t="s">
        <v>116</v>
      </c>
      <c r="C38" s="62"/>
      <c r="D38" s="62"/>
      <c r="E38" s="63"/>
      <c r="F38" s="64">
        <v>120.8</v>
      </c>
      <c r="G38" s="64">
        <v>111.3</v>
      </c>
      <c r="H38" s="71">
        <v>106.8</v>
      </c>
      <c r="I38" s="66">
        <v>124.6</v>
      </c>
      <c r="J38" s="76">
        <v>8.5</v>
      </c>
      <c r="K38" s="76">
        <v>13.1</v>
      </c>
      <c r="L38" s="50">
        <v>7.4</v>
      </c>
    </row>
    <row r="39" ht="10.5" customHeight="1"/>
    <row r="40" spans="1:12" ht="12.75">
      <c r="A40" s="230" t="s">
        <v>158</v>
      </c>
      <c r="B40" s="230"/>
      <c r="C40" s="230"/>
      <c r="D40" s="230"/>
      <c r="E40" s="230"/>
      <c r="F40" s="230"/>
      <c r="G40" s="230"/>
      <c r="H40" s="230"/>
      <c r="I40" s="230"/>
      <c r="J40" s="230"/>
      <c r="K40" s="230"/>
      <c r="L40" s="230"/>
    </row>
    <row r="41" ht="10.5" customHeight="1"/>
    <row r="42" spans="1:12" ht="11.25" customHeight="1">
      <c r="A42" s="249" t="s">
        <v>106</v>
      </c>
      <c r="B42" s="249"/>
      <c r="C42" s="249"/>
      <c r="D42" s="249"/>
      <c r="E42" s="249"/>
      <c r="F42" s="249"/>
      <c r="G42" s="249"/>
      <c r="H42" s="249"/>
      <c r="I42" s="249"/>
      <c r="J42" s="249"/>
      <c r="K42" s="249"/>
      <c r="L42" s="249"/>
    </row>
    <row r="43" ht="9.75" customHeight="1">
      <c r="K43" s="69"/>
    </row>
    <row r="44" spans="1:13" ht="11.25" customHeight="1">
      <c r="A44" s="250" t="s">
        <v>155</v>
      </c>
      <c r="B44" s="250"/>
      <c r="C44" s="250"/>
      <c r="D44" s="250"/>
      <c r="E44" s="251"/>
      <c r="F44" s="65">
        <v>150.6</v>
      </c>
      <c r="G44" s="65">
        <v>139.9</v>
      </c>
      <c r="H44" s="64">
        <v>143.3</v>
      </c>
      <c r="I44" s="66">
        <v>140.3166666666667</v>
      </c>
      <c r="J44" s="76">
        <v>7.648320228734802</v>
      </c>
      <c r="K44" s="50">
        <v>5.0942079553384385</v>
      </c>
      <c r="L44" s="50">
        <v>7.303084374203424</v>
      </c>
      <c r="M44" s="73"/>
    </row>
    <row r="45" spans="1:13" ht="11.25" customHeight="1">
      <c r="A45" s="62"/>
      <c r="B45" s="62" t="s">
        <v>111</v>
      </c>
      <c r="C45" s="62"/>
      <c r="D45" s="62"/>
      <c r="E45" s="63"/>
      <c r="F45" s="65">
        <v>169.1</v>
      </c>
      <c r="G45" s="65">
        <v>155.3</v>
      </c>
      <c r="H45" s="64">
        <v>164.4</v>
      </c>
      <c r="I45" s="66">
        <v>153.45</v>
      </c>
      <c r="J45" s="76">
        <v>8.886027044430124</v>
      </c>
      <c r="K45" s="50">
        <v>2.8588807785888006</v>
      </c>
      <c r="L45" s="50">
        <v>1.0758590405094</v>
      </c>
      <c r="M45" s="73"/>
    </row>
    <row r="46" spans="1:13" ht="12" customHeight="1">
      <c r="A46" s="62"/>
      <c r="B46" s="62" t="s">
        <v>156</v>
      </c>
      <c r="C46" s="62"/>
      <c r="D46" s="62"/>
      <c r="E46" s="63"/>
      <c r="F46" s="65">
        <v>148.9</v>
      </c>
      <c r="G46" s="65">
        <v>139.5</v>
      </c>
      <c r="H46" s="64">
        <v>131.8</v>
      </c>
      <c r="I46" s="66">
        <v>140.81666666666666</v>
      </c>
      <c r="J46" s="76">
        <v>6.738351254480291</v>
      </c>
      <c r="K46" s="50">
        <v>12.974203338391495</v>
      </c>
      <c r="L46" s="50">
        <v>18.449460255152115</v>
      </c>
      <c r="M46" s="73"/>
    </row>
    <row r="47" spans="1:13" ht="12.75">
      <c r="A47" s="62"/>
      <c r="B47" s="62" t="s">
        <v>157</v>
      </c>
      <c r="C47" s="62"/>
      <c r="D47" s="62"/>
      <c r="E47" s="63"/>
      <c r="F47" s="65">
        <v>68.4</v>
      </c>
      <c r="G47" s="65">
        <v>66.9</v>
      </c>
      <c r="H47" s="64">
        <v>95.3</v>
      </c>
      <c r="I47" s="66">
        <v>72.38333333333333</v>
      </c>
      <c r="J47" s="76">
        <v>2.242152466367713</v>
      </c>
      <c r="K47" s="50">
        <v>-28.22665267576075</v>
      </c>
      <c r="L47" s="50">
        <v>-8.779668136946023</v>
      </c>
      <c r="M47" s="73"/>
    </row>
    <row r="48" spans="1:13" ht="12.75">
      <c r="A48" s="62"/>
      <c r="B48" s="62" t="s">
        <v>116</v>
      </c>
      <c r="C48" s="62"/>
      <c r="D48" s="62"/>
      <c r="E48" s="63"/>
      <c r="F48" s="65">
        <v>132.5</v>
      </c>
      <c r="G48" s="65">
        <v>124.1</v>
      </c>
      <c r="H48" s="64">
        <v>134.5</v>
      </c>
      <c r="I48" s="66">
        <v>128.85</v>
      </c>
      <c r="J48" s="76">
        <v>6.7687348912167655</v>
      </c>
      <c r="K48" s="50">
        <v>-1.486988847583643</v>
      </c>
      <c r="L48" s="50">
        <v>-3.302063789868693</v>
      </c>
      <c r="M48" s="73"/>
    </row>
    <row r="49" spans="10:11" ht="9.75" customHeight="1">
      <c r="J49" s="70"/>
      <c r="K49" s="70"/>
    </row>
    <row r="50" spans="1:12" ht="11.25" customHeight="1">
      <c r="A50" s="252" t="s">
        <v>107</v>
      </c>
      <c r="B50" s="252"/>
      <c r="C50" s="252"/>
      <c r="D50" s="252"/>
      <c r="E50" s="252"/>
      <c r="F50" s="252"/>
      <c r="G50" s="252"/>
      <c r="H50" s="252"/>
      <c r="I50" s="252"/>
      <c r="J50" s="252"/>
      <c r="K50" s="252"/>
      <c r="L50" s="252"/>
    </row>
    <row r="51" spans="1:12" ht="9.75" customHeight="1">
      <c r="A51" s="68"/>
      <c r="B51" s="68"/>
      <c r="C51" s="68"/>
      <c r="D51" s="68"/>
      <c r="E51" s="68"/>
      <c r="F51" s="68"/>
      <c r="G51" s="68"/>
      <c r="H51" s="68"/>
      <c r="I51" s="68"/>
      <c r="J51" s="68"/>
      <c r="K51" s="68"/>
      <c r="L51" s="50"/>
    </row>
    <row r="52" spans="1:13" ht="11.25" customHeight="1">
      <c r="A52" s="250" t="s">
        <v>155</v>
      </c>
      <c r="B52" s="250"/>
      <c r="C52" s="250"/>
      <c r="D52" s="250"/>
      <c r="E52" s="251"/>
      <c r="F52" s="65">
        <v>135.6</v>
      </c>
      <c r="G52" s="65">
        <v>122.9</v>
      </c>
      <c r="H52" s="64">
        <v>125.5</v>
      </c>
      <c r="I52" s="66">
        <v>123.35</v>
      </c>
      <c r="J52" s="76">
        <v>10.333604556550032</v>
      </c>
      <c r="K52" s="50">
        <v>8.047808764940234</v>
      </c>
      <c r="L52" s="50">
        <v>2.9203170629954105</v>
      </c>
      <c r="M52" s="73"/>
    </row>
    <row r="53" spans="1:13" ht="11.25" customHeight="1">
      <c r="A53" s="62"/>
      <c r="B53" s="62" t="s">
        <v>111</v>
      </c>
      <c r="C53" s="62"/>
      <c r="D53" s="62"/>
      <c r="E53" s="63"/>
      <c r="F53" s="65">
        <v>161.6</v>
      </c>
      <c r="G53" s="65">
        <v>144.2</v>
      </c>
      <c r="H53" s="64">
        <v>153.5</v>
      </c>
      <c r="I53" s="66">
        <v>143.36666666666665</v>
      </c>
      <c r="J53" s="76">
        <v>12.066574202496536</v>
      </c>
      <c r="K53" s="50">
        <v>5.276872964169377</v>
      </c>
      <c r="L53" s="50">
        <v>-1.5564202334630441</v>
      </c>
      <c r="M53" s="73"/>
    </row>
    <row r="54" spans="1:13" ht="12.75">
      <c r="A54" s="62"/>
      <c r="B54" s="62" t="s">
        <v>156</v>
      </c>
      <c r="C54" s="62"/>
      <c r="D54" s="62"/>
      <c r="E54" s="63"/>
      <c r="F54" s="65">
        <v>121.3</v>
      </c>
      <c r="G54" s="65">
        <v>111.2</v>
      </c>
      <c r="H54" s="64">
        <v>103.6</v>
      </c>
      <c r="I54" s="66">
        <v>111.51666666666667</v>
      </c>
      <c r="J54" s="76">
        <v>9.082733812949636</v>
      </c>
      <c r="K54" s="50">
        <v>17.08494208494209</v>
      </c>
      <c r="L54" s="50">
        <v>13.19573676196921</v>
      </c>
      <c r="M54" s="73"/>
    </row>
    <row r="55" spans="1:13" ht="12.75">
      <c r="A55" s="62"/>
      <c r="B55" s="62" t="s">
        <v>157</v>
      </c>
      <c r="C55" s="62"/>
      <c r="D55" s="62"/>
      <c r="E55" s="63"/>
      <c r="F55" s="65">
        <v>66.4</v>
      </c>
      <c r="G55" s="65">
        <v>65</v>
      </c>
      <c r="H55" s="64">
        <v>73.7</v>
      </c>
      <c r="I55" s="66">
        <v>69.53333333333335</v>
      </c>
      <c r="J55" s="76">
        <v>2.1538461538461626</v>
      </c>
      <c r="K55" s="50">
        <v>-9.905020352781541</v>
      </c>
      <c r="L55" s="50">
        <v>-6.9580731489741146</v>
      </c>
      <c r="M55" s="73"/>
    </row>
    <row r="56" spans="1:13" ht="11.25" customHeight="1">
      <c r="A56" s="62"/>
      <c r="B56" s="62" t="s">
        <v>116</v>
      </c>
      <c r="C56" s="62"/>
      <c r="D56" s="62"/>
      <c r="E56" s="63"/>
      <c r="F56" s="65">
        <v>128.6</v>
      </c>
      <c r="G56" s="65">
        <v>117.7</v>
      </c>
      <c r="H56" s="64">
        <v>131.8</v>
      </c>
      <c r="I56" s="66">
        <v>124.55</v>
      </c>
      <c r="J56" s="76">
        <v>9.2608326253186</v>
      </c>
      <c r="K56" s="50">
        <v>-2.427921092564504</v>
      </c>
      <c r="L56" s="50">
        <v>-4.6568002041336936</v>
      </c>
      <c r="M56" s="73"/>
    </row>
    <row r="57" spans="1:11" ht="9.75" customHeight="1">
      <c r="A57" s="61"/>
      <c r="B57" s="61"/>
      <c r="C57" s="61"/>
      <c r="D57" s="61"/>
      <c r="E57" s="61"/>
      <c r="H57" s="47"/>
      <c r="I57" s="42"/>
      <c r="J57" s="48"/>
      <c r="K57" s="50"/>
    </row>
    <row r="58" spans="1:12" ht="11.25" customHeight="1">
      <c r="A58" s="249" t="s">
        <v>108</v>
      </c>
      <c r="B58" s="249"/>
      <c r="C58" s="249"/>
      <c r="D58" s="249"/>
      <c r="E58" s="249"/>
      <c r="F58" s="249"/>
      <c r="G58" s="249"/>
      <c r="H58" s="249"/>
      <c r="I58" s="249"/>
      <c r="J58" s="249"/>
      <c r="K58" s="249"/>
      <c r="L58" s="249"/>
    </row>
    <row r="59" spans="1:11" ht="9.75" customHeight="1">
      <c r="A59" s="61"/>
      <c r="B59" s="61"/>
      <c r="C59" s="61"/>
      <c r="D59" s="61"/>
      <c r="E59" s="61"/>
      <c r="F59" s="61"/>
      <c r="G59" s="61"/>
      <c r="H59" s="61"/>
      <c r="I59" s="61"/>
      <c r="J59" s="61"/>
      <c r="K59" s="61"/>
    </row>
    <row r="60" spans="1:13" ht="11.25" customHeight="1">
      <c r="A60" s="250" t="s">
        <v>155</v>
      </c>
      <c r="B60" s="250"/>
      <c r="C60" s="250"/>
      <c r="D60" s="250"/>
      <c r="E60" s="251"/>
      <c r="F60" s="65">
        <v>190.7</v>
      </c>
      <c r="G60" s="65">
        <v>185.8</v>
      </c>
      <c r="H60" s="64">
        <v>190.8</v>
      </c>
      <c r="I60" s="66">
        <v>185.98333333333335</v>
      </c>
      <c r="J60" s="76">
        <v>2.6372443487620973</v>
      </c>
      <c r="K60" s="50">
        <v>-0.05241090146751716</v>
      </c>
      <c r="L60" s="50">
        <v>16.22747630455163</v>
      </c>
      <c r="M60" s="73"/>
    </row>
    <row r="61" spans="1:13" ht="11.25" customHeight="1">
      <c r="A61" s="62"/>
      <c r="B61" s="62" t="s">
        <v>111</v>
      </c>
      <c r="C61" s="62"/>
      <c r="D61" s="62"/>
      <c r="E61" s="63"/>
      <c r="F61" s="65">
        <v>193.2</v>
      </c>
      <c r="G61" s="65">
        <v>190.8</v>
      </c>
      <c r="H61" s="64">
        <v>199.2</v>
      </c>
      <c r="I61" s="66">
        <v>185.78333333333333</v>
      </c>
      <c r="J61" s="76">
        <v>1.2578616352201137</v>
      </c>
      <c r="K61" s="50">
        <v>-3.0120481927710845</v>
      </c>
      <c r="L61" s="50">
        <v>8.24431928529812</v>
      </c>
      <c r="M61" s="73"/>
    </row>
    <row r="62" spans="1:13" ht="11.25" customHeight="1">
      <c r="A62" s="62"/>
      <c r="B62" s="62" t="s">
        <v>156</v>
      </c>
      <c r="C62" s="62"/>
      <c r="D62" s="62"/>
      <c r="E62" s="63"/>
      <c r="F62" s="65">
        <v>206.4</v>
      </c>
      <c r="G62" s="65">
        <v>198.5</v>
      </c>
      <c r="H62" s="64">
        <v>190.4</v>
      </c>
      <c r="I62" s="66">
        <v>201.8</v>
      </c>
      <c r="J62" s="76">
        <v>3.9798488664987435</v>
      </c>
      <c r="K62" s="50">
        <v>8.403361344537814</v>
      </c>
      <c r="L62" s="50">
        <v>25.14728682170547</v>
      </c>
      <c r="M62" s="73"/>
    </row>
    <row r="63" spans="1:13" ht="11.25" customHeight="1">
      <c r="A63" s="62"/>
      <c r="B63" s="62" t="s">
        <v>157</v>
      </c>
      <c r="C63" s="62"/>
      <c r="D63" s="62"/>
      <c r="E63" s="63"/>
      <c r="F63" s="65">
        <v>74.3</v>
      </c>
      <c r="G63" s="65">
        <v>72.5</v>
      </c>
      <c r="H63" s="64">
        <v>159.1</v>
      </c>
      <c r="I63" s="66">
        <v>80.86666666666666</v>
      </c>
      <c r="J63" s="76">
        <v>2.4827586206896513</v>
      </c>
      <c r="K63" s="50">
        <v>-53.29981143934632</v>
      </c>
      <c r="L63" s="50">
        <v>-13.155539645605884</v>
      </c>
      <c r="M63" s="73"/>
    </row>
    <row r="64" spans="1:13" ht="11.25" customHeight="1">
      <c r="A64" s="62"/>
      <c r="B64" s="62" t="s">
        <v>116</v>
      </c>
      <c r="C64" s="62"/>
      <c r="D64" s="62"/>
      <c r="E64" s="63"/>
      <c r="F64" s="65">
        <v>164.1</v>
      </c>
      <c r="G64" s="65">
        <v>176.5</v>
      </c>
      <c r="H64" s="64">
        <v>156.3</v>
      </c>
      <c r="I64" s="66">
        <v>163.56666666666666</v>
      </c>
      <c r="J64" s="76">
        <v>-7.0254957507082185</v>
      </c>
      <c r="K64" s="50">
        <v>4.990403071017263</v>
      </c>
      <c r="L64" s="50">
        <v>5.982721382289408</v>
      </c>
      <c r="M64" s="73"/>
    </row>
    <row r="65" ht="11.25" customHeight="1">
      <c r="H65" s="66"/>
    </row>
    <row r="66"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A1" sqref="A1:Q1"/>
    </sheetView>
  </sheetViews>
  <sheetFormatPr defaultColWidth="11.421875" defaultRowHeight="12" customHeight="1"/>
  <cols>
    <col min="1" max="1" width="8.00390625" style="0" customWidth="1"/>
    <col min="2" max="13" width="5.140625" style="0" customWidth="1"/>
    <col min="14" max="14" width="5.00390625" style="0" customWidth="1"/>
    <col min="15" max="15" width="6.140625" style="0" customWidth="1"/>
    <col min="16" max="16" width="6.57421875" style="0" customWidth="1"/>
    <col min="17" max="17" width="6.8515625" style="0" customWidth="1"/>
  </cols>
  <sheetData>
    <row r="1" spans="1:17" s="39" customFormat="1" ht="12" customHeight="1">
      <c r="A1" s="210"/>
      <c r="B1" s="210"/>
      <c r="C1" s="210"/>
      <c r="D1" s="210"/>
      <c r="E1" s="210"/>
      <c r="F1" s="210"/>
      <c r="G1" s="210"/>
      <c r="H1" s="210"/>
      <c r="I1" s="210"/>
      <c r="J1" s="210"/>
      <c r="K1" s="210"/>
      <c r="L1" s="210"/>
      <c r="M1" s="210"/>
      <c r="N1" s="210"/>
      <c r="O1" s="210"/>
      <c r="P1" s="210"/>
      <c r="Q1" s="210"/>
    </row>
    <row r="2" spans="1:16" s="39" customFormat="1" ht="12" customHeight="1">
      <c r="A2" s="36"/>
      <c r="B2" s="37"/>
      <c r="C2" s="37"/>
      <c r="D2" s="37"/>
      <c r="E2" s="37"/>
      <c r="F2" s="37"/>
      <c r="G2" s="37"/>
      <c r="H2" s="37"/>
      <c r="I2" s="37"/>
      <c r="J2" s="37"/>
      <c r="K2" s="37"/>
      <c r="L2" s="37"/>
      <c r="M2" s="37"/>
      <c r="N2" s="38"/>
      <c r="O2" s="38"/>
      <c r="P2" s="38"/>
    </row>
    <row r="3" spans="1:17" s="39" customFormat="1" ht="12" customHeight="1">
      <c r="A3" s="198" t="s">
        <v>159</v>
      </c>
      <c r="B3" s="198"/>
      <c r="C3" s="198"/>
      <c r="D3" s="198"/>
      <c r="E3" s="198"/>
      <c r="F3" s="198"/>
      <c r="G3" s="198"/>
      <c r="H3" s="198"/>
      <c r="I3" s="198"/>
      <c r="J3" s="198"/>
      <c r="K3" s="198"/>
      <c r="L3" s="198"/>
      <c r="M3" s="198"/>
      <c r="N3" s="198"/>
      <c r="O3" s="198"/>
      <c r="P3" s="198"/>
      <c r="Q3" s="198"/>
    </row>
    <row r="4" spans="1:17" s="39" customFormat="1" ht="12" customHeight="1">
      <c r="A4" s="210" t="s">
        <v>85</v>
      </c>
      <c r="B4" s="210"/>
      <c r="C4" s="210"/>
      <c r="D4" s="210"/>
      <c r="E4" s="210"/>
      <c r="F4" s="210"/>
      <c r="G4" s="210"/>
      <c r="H4" s="210"/>
      <c r="I4" s="210"/>
      <c r="J4" s="210"/>
      <c r="K4" s="210"/>
      <c r="L4" s="210"/>
      <c r="M4" s="210"/>
      <c r="N4" s="210"/>
      <c r="O4" s="210"/>
      <c r="P4" s="210"/>
      <c r="Q4" s="210"/>
    </row>
    <row r="5" spans="1:16" s="39" customFormat="1" ht="12" customHeight="1">
      <c r="A5" s="41"/>
      <c r="B5" s="41"/>
      <c r="C5" s="37"/>
      <c r="D5" s="37"/>
      <c r="E5" s="37"/>
      <c r="F5" s="37"/>
      <c r="G5" s="37"/>
      <c r="H5" s="37"/>
      <c r="I5" s="37"/>
      <c r="J5" s="37"/>
      <c r="K5" s="37"/>
      <c r="L5" s="37"/>
      <c r="M5" s="37"/>
      <c r="N5" s="38"/>
      <c r="O5" s="38"/>
      <c r="P5" s="38"/>
    </row>
    <row r="6" spans="1:16" s="39" customFormat="1" ht="12" customHeight="1">
      <c r="A6" s="41"/>
      <c r="B6" s="41"/>
      <c r="C6" s="37"/>
      <c r="D6" s="37"/>
      <c r="E6" s="37"/>
      <c r="F6" s="37"/>
      <c r="G6" s="37"/>
      <c r="H6" s="37"/>
      <c r="I6" s="37"/>
      <c r="J6" s="37"/>
      <c r="K6" s="37"/>
      <c r="L6" s="37"/>
      <c r="M6" s="37"/>
      <c r="N6" s="42"/>
      <c r="O6" s="38"/>
      <c r="P6" s="38"/>
    </row>
    <row r="7" spans="1:17" s="39" customFormat="1" ht="12" customHeight="1">
      <c r="A7" s="81"/>
      <c r="B7" s="82"/>
      <c r="C7" s="83"/>
      <c r="D7" s="83"/>
      <c r="E7" s="83"/>
      <c r="F7" s="83"/>
      <c r="G7" s="83"/>
      <c r="H7" s="83"/>
      <c r="I7" s="83"/>
      <c r="J7" s="83"/>
      <c r="K7" s="83"/>
      <c r="L7" s="83"/>
      <c r="M7" s="83"/>
      <c r="N7" s="84"/>
      <c r="O7" s="212" t="s">
        <v>86</v>
      </c>
      <c r="P7" s="213"/>
      <c r="Q7" s="213"/>
    </row>
    <row r="8" spans="1:17" s="39" customFormat="1" ht="12" customHeight="1">
      <c r="A8" s="85"/>
      <c r="B8" s="86"/>
      <c r="C8" s="87"/>
      <c r="D8" s="87"/>
      <c r="E8" s="87"/>
      <c r="F8" s="87"/>
      <c r="G8" s="87"/>
      <c r="H8" s="87"/>
      <c r="I8" s="87"/>
      <c r="J8" s="87"/>
      <c r="K8" s="87"/>
      <c r="L8" s="87"/>
      <c r="M8" s="87"/>
      <c r="N8" s="88"/>
      <c r="O8" s="43" t="s">
        <v>94</v>
      </c>
      <c r="P8" s="75"/>
      <c r="Q8" s="77" t="s">
        <v>218</v>
      </c>
    </row>
    <row r="9" spans="1:17" s="39" customFormat="1" ht="12" customHeight="1">
      <c r="A9" s="89" t="s">
        <v>88</v>
      </c>
      <c r="B9" s="86" t="s">
        <v>89</v>
      </c>
      <c r="C9" s="87" t="s">
        <v>90</v>
      </c>
      <c r="D9" s="87" t="s">
        <v>91</v>
      </c>
      <c r="E9" s="87" t="s">
        <v>87</v>
      </c>
      <c r="F9" s="87" t="s">
        <v>92</v>
      </c>
      <c r="G9" s="87" t="s">
        <v>93</v>
      </c>
      <c r="H9" s="87" t="s">
        <v>94</v>
      </c>
      <c r="I9" s="87" t="s">
        <v>95</v>
      </c>
      <c r="J9" s="87" t="s">
        <v>96</v>
      </c>
      <c r="K9" s="87" t="s">
        <v>97</v>
      </c>
      <c r="L9" s="87" t="s">
        <v>98</v>
      </c>
      <c r="M9" s="87" t="s">
        <v>99</v>
      </c>
      <c r="N9" s="90" t="s">
        <v>100</v>
      </c>
      <c r="O9" s="195" t="s">
        <v>101</v>
      </c>
      <c r="P9" s="196"/>
      <c r="Q9" s="196"/>
    </row>
    <row r="10" spans="1:17" s="39" customFormat="1" ht="12" customHeight="1">
      <c r="A10" s="85"/>
      <c r="B10" s="86"/>
      <c r="C10" s="87"/>
      <c r="D10" s="87"/>
      <c r="E10" s="87"/>
      <c r="F10" s="87"/>
      <c r="G10" s="87"/>
      <c r="H10" s="87"/>
      <c r="I10" s="87"/>
      <c r="J10" s="87"/>
      <c r="K10" s="87"/>
      <c r="L10" s="87"/>
      <c r="M10" s="87"/>
      <c r="N10" s="88"/>
      <c r="O10" s="90" t="s">
        <v>102</v>
      </c>
      <c r="P10" s="44" t="s">
        <v>103</v>
      </c>
      <c r="Q10" s="91" t="s">
        <v>103</v>
      </c>
    </row>
    <row r="11" spans="1:17" s="39" customFormat="1" ht="12" customHeight="1">
      <c r="A11" s="92"/>
      <c r="B11" s="93"/>
      <c r="C11" s="94"/>
      <c r="D11" s="94"/>
      <c r="E11" s="94"/>
      <c r="F11" s="94"/>
      <c r="G11" s="94"/>
      <c r="H11" s="94"/>
      <c r="I11" s="94"/>
      <c r="J11" s="94"/>
      <c r="K11" s="94"/>
      <c r="L11" s="94"/>
      <c r="M11" s="94"/>
      <c r="N11" s="95"/>
      <c r="O11" s="96" t="s">
        <v>104</v>
      </c>
      <c r="P11" s="97" t="s">
        <v>105</v>
      </c>
      <c r="Q11" s="98" t="s">
        <v>204</v>
      </c>
    </row>
    <row r="12" spans="1:16" s="39" customFormat="1" ht="12" customHeight="1">
      <c r="A12" s="22"/>
      <c r="B12" s="47"/>
      <c r="C12" s="47"/>
      <c r="D12" s="47"/>
      <c r="E12" s="47"/>
      <c r="F12" s="47"/>
      <c r="G12" s="47"/>
      <c r="H12" s="47"/>
      <c r="I12" s="47"/>
      <c r="J12" s="47"/>
      <c r="K12" s="47"/>
      <c r="L12" s="47"/>
      <c r="M12" s="47"/>
      <c r="N12" s="47"/>
      <c r="O12" s="46"/>
      <c r="P12" s="44"/>
    </row>
    <row r="13" spans="1:16" s="39" customFormat="1" ht="12" customHeight="1">
      <c r="A13" s="119"/>
      <c r="B13" s="47"/>
      <c r="C13" s="47"/>
      <c r="D13" s="47"/>
      <c r="E13" s="47"/>
      <c r="F13" s="47"/>
      <c r="G13" s="47"/>
      <c r="H13" s="47"/>
      <c r="I13" s="47"/>
      <c r="J13" s="47"/>
      <c r="K13" s="47"/>
      <c r="L13" s="47"/>
      <c r="M13" s="47"/>
      <c r="N13" s="47"/>
      <c r="O13" s="48"/>
      <c r="P13" s="120"/>
    </row>
    <row r="14" spans="1:17" s="39" customFormat="1" ht="12" customHeight="1">
      <c r="A14" s="211" t="s">
        <v>160</v>
      </c>
      <c r="B14" s="211"/>
      <c r="C14" s="211"/>
      <c r="D14" s="211"/>
      <c r="E14" s="211"/>
      <c r="F14" s="211"/>
      <c r="G14" s="211"/>
      <c r="H14" s="211"/>
      <c r="I14" s="211"/>
      <c r="J14" s="211"/>
      <c r="K14" s="211"/>
      <c r="L14" s="211"/>
      <c r="M14" s="211"/>
      <c r="N14" s="211"/>
      <c r="O14" s="211"/>
      <c r="P14" s="211"/>
      <c r="Q14" s="211"/>
    </row>
    <row r="15" spans="1:16" s="39" customFormat="1" ht="12" customHeight="1">
      <c r="A15" s="101"/>
      <c r="B15" s="102"/>
      <c r="C15" s="102"/>
      <c r="D15" s="102"/>
      <c r="E15" s="102"/>
      <c r="F15" s="102"/>
      <c r="G15" s="102"/>
      <c r="H15" s="102"/>
      <c r="I15" s="102"/>
      <c r="J15" s="102"/>
      <c r="K15" s="102"/>
      <c r="L15" s="102"/>
      <c r="M15" s="102"/>
      <c r="N15" s="102"/>
      <c r="O15" s="102"/>
      <c r="P15" s="102"/>
    </row>
    <row r="16" spans="1:16" s="105" customFormat="1" ht="12" customHeight="1">
      <c r="A16" s="103"/>
      <c r="B16" s="47"/>
      <c r="C16" s="47"/>
      <c r="D16" s="47"/>
      <c r="E16" s="47"/>
      <c r="F16" s="47"/>
      <c r="G16" s="47"/>
      <c r="H16" s="47"/>
      <c r="I16" s="47"/>
      <c r="J16" s="47"/>
      <c r="K16" s="47"/>
      <c r="L16" s="47"/>
      <c r="M16" s="47"/>
      <c r="N16" s="47"/>
      <c r="O16" s="109"/>
      <c r="P16" s="109"/>
    </row>
    <row r="17" spans="1:16" s="105" customFormat="1" ht="12" customHeight="1">
      <c r="A17" s="27" t="s">
        <v>106</v>
      </c>
      <c r="B17" s="47">
        <v>80.07604333993638</v>
      </c>
      <c r="C17" s="47">
        <v>94.00809702107948</v>
      </c>
      <c r="D17" s="47">
        <v>105.3525860985249</v>
      </c>
      <c r="E17" s="47">
        <v>93.47179001249025</v>
      </c>
      <c r="F17" s="47">
        <v>104.43160079440472</v>
      </c>
      <c r="G17" s="47">
        <v>96.38206639107244</v>
      </c>
      <c r="H17" s="47">
        <v>94.56698698347688</v>
      </c>
      <c r="I17" s="47">
        <v>99.83527897118843</v>
      </c>
      <c r="J17" s="47">
        <v>106.56892403549605</v>
      </c>
      <c r="K17" s="47">
        <v>108.66748420306234</v>
      </c>
      <c r="L17" s="47">
        <v>119.3411479547106</v>
      </c>
      <c r="M17" s="47">
        <v>97.29799420641183</v>
      </c>
      <c r="N17" s="47">
        <f>(B17+C17+D17+E17+F17+G17+H17+I17+J17+K17+L17+M17)/12</f>
        <v>100.00000000098787</v>
      </c>
      <c r="O17" s="121"/>
      <c r="P17" s="121"/>
    </row>
    <row r="18" spans="1:17" s="105" customFormat="1" ht="12" customHeight="1">
      <c r="A18" s="28">
        <v>2001</v>
      </c>
      <c r="B18" s="47">
        <v>96.27441913007245</v>
      </c>
      <c r="C18" s="47">
        <v>98.60892014952016</v>
      </c>
      <c r="D18" s="47">
        <v>112.86122867584025</v>
      </c>
      <c r="E18" s="47">
        <v>96.6592181710049</v>
      </c>
      <c r="F18" s="47">
        <v>106.6662860293808</v>
      </c>
      <c r="G18" s="47">
        <v>100.77195012943754</v>
      </c>
      <c r="H18" s="47">
        <v>96.04601442662367</v>
      </c>
      <c r="I18" s="47">
        <v>104.20213649706602</v>
      </c>
      <c r="J18" s="47">
        <v>105.13037947536093</v>
      </c>
      <c r="K18" s="47">
        <v>107.13657564933732</v>
      </c>
      <c r="L18" s="47">
        <v>116.8788318929329</v>
      </c>
      <c r="M18" s="47">
        <v>92.13440831516634</v>
      </c>
      <c r="N18" s="47">
        <f>(B18+C18+D18+E18+F18+G18+H18+I18+J18+K18+L18+M18)/12</f>
        <v>102.78086404514526</v>
      </c>
      <c r="O18" s="106">
        <f>100*(H18-G18)/G18</f>
        <v>-4.689733300530153</v>
      </c>
      <c r="P18" s="106">
        <f>100*(H18-H17)/H17</f>
        <v>1.5639997533232313</v>
      </c>
      <c r="Q18" s="104">
        <f>(((B18+C18+D18+E18+F18+G18+H18)/7)-((B17+C17+D17+E17+F17+G17+H17)/7))/((B17+C17+D17+E17+F17+G17+H17)/7)*100</f>
        <v>5.9254089113719655</v>
      </c>
    </row>
    <row r="19" spans="1:17" s="105" customFormat="1" ht="12" customHeight="1">
      <c r="A19" s="28">
        <v>2002</v>
      </c>
      <c r="B19" s="47">
        <v>94.82543850667693</v>
      </c>
      <c r="C19" s="47">
        <v>97.78684731456372</v>
      </c>
      <c r="D19" s="47">
        <v>109.97343370719754</v>
      </c>
      <c r="E19" s="47">
        <v>109.73638191913066</v>
      </c>
      <c r="F19" s="47">
        <v>100.52981469943909</v>
      </c>
      <c r="G19" s="47">
        <v>105.28453958912145</v>
      </c>
      <c r="H19" s="47">
        <v>100.26944367238089</v>
      </c>
      <c r="I19" s="47">
        <v>105.9461658689476</v>
      </c>
      <c r="J19" s="47">
        <v>116.19561838875818</v>
      </c>
      <c r="K19" s="47">
        <v>117.38603082561518</v>
      </c>
      <c r="L19" s="47">
        <v>118.99718143447802</v>
      </c>
      <c r="M19" s="47">
        <v>97.56550749480877</v>
      </c>
      <c r="N19" s="47">
        <f>(B19+C19+D19+E19+F19+G19+H19+I19+J19+K19+L19+M19)/12</f>
        <v>106.2080336184265</v>
      </c>
      <c r="O19" s="106">
        <f>100*(H19-G19)/G19</f>
        <v>-4.763373555426317</v>
      </c>
      <c r="P19" s="106">
        <f>100*(H19-H18)/H18</f>
        <v>4.397297765003869</v>
      </c>
      <c r="Q19" s="104">
        <f>(((B19+C19+D19+E19+F19+G19+H19)/7)-((B18+C18+D18+E18+F18+G18+H18)/7))/((B18+C18+D18+E18+F18+G18+H18)/7)*100</f>
        <v>1.4858087933631137</v>
      </c>
    </row>
    <row r="20" spans="1:17" s="105" customFormat="1" ht="12" customHeight="1">
      <c r="A20" s="28">
        <v>2003</v>
      </c>
      <c r="B20" s="47">
        <v>101.9</v>
      </c>
      <c r="C20" s="47">
        <v>102.8</v>
      </c>
      <c r="D20" s="47">
        <v>117.7</v>
      </c>
      <c r="E20" s="47">
        <v>110.3</v>
      </c>
      <c r="F20" s="47">
        <v>106.5</v>
      </c>
      <c r="G20" s="47">
        <v>113.9</v>
      </c>
      <c r="H20" s="47">
        <v>112.9</v>
      </c>
      <c r="I20" s="47">
        <v>105.8</v>
      </c>
      <c r="J20" s="47">
        <v>128.5</v>
      </c>
      <c r="K20" s="47">
        <v>129.7</v>
      </c>
      <c r="L20" s="47">
        <v>128.8</v>
      </c>
      <c r="M20" s="47">
        <v>111.4</v>
      </c>
      <c r="N20" s="47">
        <f>(B20+C20+D20+E20+F20+G20+H20+I20+J20+K20+L20+M20)/12</f>
        <v>114.18333333333334</v>
      </c>
      <c r="O20" s="106">
        <f>100*(H20-G20)/G20</f>
        <v>-0.8779631255487269</v>
      </c>
      <c r="P20" s="106">
        <f>100*(H20-H19)/H19</f>
        <v>12.59661554410139</v>
      </c>
      <c r="Q20" s="104">
        <f>(((B20+C20+D20+E20+F20+G20+H20)/7)-((B19+C19+D19+E19+F19+G19+H19)/7))/((B19+C19+D19+E19+F19+G19+H19)/7)*100</f>
        <v>6.624959598838985</v>
      </c>
    </row>
    <row r="21" spans="1:17" s="105" customFormat="1" ht="12" customHeight="1">
      <c r="A21" s="28">
        <v>2004</v>
      </c>
      <c r="B21" s="47">
        <v>105.2</v>
      </c>
      <c r="C21" s="47">
        <v>110</v>
      </c>
      <c r="D21" s="47">
        <v>132.2</v>
      </c>
      <c r="E21" s="47">
        <v>121.1</v>
      </c>
      <c r="F21" s="47">
        <v>114.9</v>
      </c>
      <c r="G21" s="47">
        <v>134.1</v>
      </c>
      <c r="H21" s="47">
        <v>119.4</v>
      </c>
      <c r="I21" s="47">
        <v>120.1</v>
      </c>
      <c r="J21" s="47">
        <v>137.3</v>
      </c>
      <c r="K21" s="47">
        <v>133.4</v>
      </c>
      <c r="L21" s="47">
        <v>145.1</v>
      </c>
      <c r="M21" s="47">
        <v>120</v>
      </c>
      <c r="N21" s="47">
        <f>(B21+C21+D21+E21+F21+G21+H21+I21+J21+K21+L21+M21)/12</f>
        <v>124.39999999999999</v>
      </c>
      <c r="O21" s="106">
        <f>100*(H21-G21)/G21</f>
        <v>-10.961968680089477</v>
      </c>
      <c r="P21" s="106">
        <f>100*(H21-H20)/H20</f>
        <v>5.757307351638618</v>
      </c>
      <c r="Q21" s="104">
        <f>(((B21+C21+D21+E21+F21+G21+H21)/7)-((B20+C20+D20+E20+F20+G20+H20)/7))/((B20+C20+D20+E20+F20+G20+H20)/7)*100</f>
        <v>9.255874673629235</v>
      </c>
    </row>
    <row r="22" spans="1:17" s="105" customFormat="1" ht="12" customHeight="1">
      <c r="A22" s="28">
        <v>2005</v>
      </c>
      <c r="B22" s="47">
        <v>119</v>
      </c>
      <c r="C22" s="47">
        <v>123.5</v>
      </c>
      <c r="D22" s="47">
        <v>133.6</v>
      </c>
      <c r="E22" s="47">
        <v>129.2</v>
      </c>
      <c r="F22" s="47">
        <v>127.8</v>
      </c>
      <c r="G22" s="47">
        <v>138.3</v>
      </c>
      <c r="H22" s="47">
        <v>124</v>
      </c>
      <c r="I22" s="47" t="s">
        <v>47</v>
      </c>
      <c r="J22" s="47" t="s">
        <v>47</v>
      </c>
      <c r="K22" s="47" t="s">
        <v>47</v>
      </c>
      <c r="L22" s="47" t="s">
        <v>47</v>
      </c>
      <c r="M22" s="47" t="s">
        <v>47</v>
      </c>
      <c r="N22" s="47">
        <f>(B22+C22+D22+E22+F22+G22+H22)/7</f>
        <v>127.91428571428573</v>
      </c>
      <c r="O22" s="106">
        <f>100*(H22-G22)/G22</f>
        <v>-10.33984092552423</v>
      </c>
      <c r="P22" s="106">
        <f>100*(H22-H21)/H21</f>
        <v>3.852596314907868</v>
      </c>
      <c r="Q22" s="104">
        <f>(((B22+C22+D22+E22+F22+G22+H22)/7)-((B21+C21+D21+E21+F21+G21+H21)/7))/((B21+C21+D21+E21+F21+G21+H21)/7)*100</f>
        <v>6.990082447126316</v>
      </c>
    </row>
    <row r="23" spans="1:16" s="105" customFormat="1" ht="12" customHeight="1">
      <c r="A23" s="29"/>
      <c r="B23" s="47"/>
      <c r="C23" s="47"/>
      <c r="D23" s="47"/>
      <c r="E23" s="47"/>
      <c r="F23" s="47"/>
      <c r="G23" s="47"/>
      <c r="H23" s="47"/>
      <c r="I23" s="47"/>
      <c r="J23" s="47"/>
      <c r="K23" s="47"/>
      <c r="L23" s="47"/>
      <c r="M23" s="47"/>
      <c r="N23" s="47"/>
      <c r="O23" s="106"/>
      <c r="P23" s="106"/>
    </row>
    <row r="24" spans="1:16" s="105" customFormat="1" ht="12" customHeight="1">
      <c r="A24" s="30" t="s">
        <v>107</v>
      </c>
      <c r="B24" s="47">
        <v>79.83766257794638</v>
      </c>
      <c r="C24" s="47">
        <v>93.55777838804542</v>
      </c>
      <c r="D24" s="47">
        <v>106.57907225121326</v>
      </c>
      <c r="E24" s="47">
        <v>95.1730060873762</v>
      </c>
      <c r="F24" s="47">
        <v>104.86458885282741</v>
      </c>
      <c r="G24" s="47">
        <v>94.81714986829903</v>
      </c>
      <c r="H24" s="47">
        <v>94.85998389760091</v>
      </c>
      <c r="I24" s="47">
        <v>101.86808979303935</v>
      </c>
      <c r="J24" s="47">
        <v>107.16671611916789</v>
      </c>
      <c r="K24" s="47">
        <v>108.76789659288882</v>
      </c>
      <c r="L24" s="47">
        <v>117.06665667110272</v>
      </c>
      <c r="M24" s="47">
        <v>95.44139889739984</v>
      </c>
      <c r="N24" s="47">
        <f>(B24+C24+D24+E24+F24+G24+H24+I24+J24+K24+L24+M24)/12</f>
        <v>99.99999999974227</v>
      </c>
      <c r="O24" s="106"/>
      <c r="P24" s="106"/>
    </row>
    <row r="25" spans="1:17" s="105" customFormat="1" ht="12" customHeight="1">
      <c r="A25" s="28">
        <v>2001</v>
      </c>
      <c r="B25" s="47">
        <v>94.56325411908483</v>
      </c>
      <c r="C25" s="47">
        <v>97.13560335299084</v>
      </c>
      <c r="D25" s="47">
        <v>109.68318353647861</v>
      </c>
      <c r="E25" s="47">
        <v>96.83303979058829</v>
      </c>
      <c r="F25" s="47">
        <v>105.66434286143827</v>
      </c>
      <c r="G25" s="47">
        <v>99.24998503104644</v>
      </c>
      <c r="H25" s="47">
        <v>95.91593301949814</v>
      </c>
      <c r="I25" s="47">
        <v>107.58430759221889</v>
      </c>
      <c r="J25" s="47">
        <v>104.90686548856489</v>
      </c>
      <c r="K25" s="47">
        <v>109.94117798848015</v>
      </c>
      <c r="L25" s="47">
        <v>113.67252581749692</v>
      </c>
      <c r="M25" s="47">
        <v>90.41122048217728</v>
      </c>
      <c r="N25" s="47">
        <f>(B25+C25+D25+E25+F25+G25+H25+I25+J25+K25+L25+M25)/12</f>
        <v>102.13011992333863</v>
      </c>
      <c r="O25" s="106">
        <f>100*(H25-G25)/G25</f>
        <v>-3.359246865886547</v>
      </c>
      <c r="P25" s="106">
        <f>100*(H25-H24)/H24</f>
        <v>1.1131660353612332</v>
      </c>
      <c r="Q25" s="104">
        <f>(((B25+C25+D25+E25+F25+G25+H25)/7)-((B24+C24+D24+E24+F24+G24+H24)/7))/((B24+C24+D24+E24+F24+G24+H24)/7)*100</f>
        <v>4.3835405961588805</v>
      </c>
    </row>
    <row r="26" spans="1:17" s="105" customFormat="1" ht="12" customHeight="1">
      <c r="A26" s="28">
        <v>2002</v>
      </c>
      <c r="B26" s="47">
        <v>92.93295717710787</v>
      </c>
      <c r="C26" s="47">
        <v>94.3689163189844</v>
      </c>
      <c r="D26" s="47">
        <v>104.71842541794591</v>
      </c>
      <c r="E26" s="47">
        <v>102.4401623706086</v>
      </c>
      <c r="F26" s="47">
        <v>95.27547186557581</v>
      </c>
      <c r="G26" s="47">
        <v>99.43412728340569</v>
      </c>
      <c r="H26" s="47">
        <v>98.86959586398973</v>
      </c>
      <c r="I26" s="47">
        <v>105.71233232949</v>
      </c>
      <c r="J26" s="47">
        <v>111.91683519909196</v>
      </c>
      <c r="K26" s="47">
        <v>112.71844877469191</v>
      </c>
      <c r="L26" s="47">
        <v>112.28013181219565</v>
      </c>
      <c r="M26" s="47">
        <v>94.69698394319214</v>
      </c>
      <c r="N26" s="47">
        <f>(B26+C26+D26+E26+F26+G26+H26+I26+J26+K26+L26+M26)/12</f>
        <v>102.11369902968998</v>
      </c>
      <c r="O26" s="106">
        <f>100*(H26-G26)/G26</f>
        <v>-0.5677441285394275</v>
      </c>
      <c r="P26" s="106">
        <f>100*(H26-H25)/H25</f>
        <v>3.079428778419074</v>
      </c>
      <c r="Q26" s="104">
        <f>(((B26+C26+D26+E26+F26+G26+H26)/7)-((B25+C25+D25+E25+F25+G25+H25)/7))/((B25+C25+D25+E25+F25+G25+H25)/7)*100</f>
        <v>-1.5743879197546427</v>
      </c>
    </row>
    <row r="27" spans="1:17" s="105" customFormat="1" ht="12" customHeight="1">
      <c r="A27" s="28">
        <v>2003</v>
      </c>
      <c r="B27" s="47">
        <v>96.7</v>
      </c>
      <c r="C27" s="47">
        <v>96.3</v>
      </c>
      <c r="D27" s="47">
        <v>111</v>
      </c>
      <c r="E27" s="47">
        <v>106.9</v>
      </c>
      <c r="F27" s="47">
        <v>104.8</v>
      </c>
      <c r="G27" s="47">
        <v>111.1</v>
      </c>
      <c r="H27" s="47">
        <v>108.4</v>
      </c>
      <c r="I27" s="47">
        <v>102.3</v>
      </c>
      <c r="J27" s="47">
        <v>121.6</v>
      </c>
      <c r="K27" s="47">
        <v>120.7</v>
      </c>
      <c r="L27" s="47">
        <v>117.7</v>
      </c>
      <c r="M27" s="47">
        <v>106</v>
      </c>
      <c r="N27" s="47">
        <f>(B27+C27+D27+E27+F27+G27+H27+I27+J27+K27+L27+M27)/12</f>
        <v>108.625</v>
      </c>
      <c r="O27" s="106">
        <f>100*(H27-G27)/G27</f>
        <v>-2.43024302430242</v>
      </c>
      <c r="P27" s="106">
        <f>100*(H27-H26)/H26</f>
        <v>9.63936795000235</v>
      </c>
      <c r="Q27" s="104">
        <f>(((B27+C27+D27+E27+F27+G27+H27)/7)-((B26+C26+D26+E26+F26+G26+H26)/7))/((B26+C26+D26+E26+F26+G26+H26)/7)*100</f>
        <v>6.8543060375552525</v>
      </c>
    </row>
    <row r="28" spans="1:17" s="105" customFormat="1" ht="12" customHeight="1">
      <c r="A28" s="28">
        <v>2004</v>
      </c>
      <c r="B28" s="47">
        <v>99.6</v>
      </c>
      <c r="C28" s="47">
        <v>102.3</v>
      </c>
      <c r="D28" s="47">
        <v>122.8</v>
      </c>
      <c r="E28" s="47">
        <v>113.7</v>
      </c>
      <c r="F28" s="47">
        <v>105.3</v>
      </c>
      <c r="G28" s="47">
        <v>122.6</v>
      </c>
      <c r="H28" s="47">
        <v>111.6</v>
      </c>
      <c r="I28" s="47">
        <v>112</v>
      </c>
      <c r="J28" s="47">
        <v>125.3</v>
      </c>
      <c r="K28" s="47">
        <v>123.2</v>
      </c>
      <c r="L28" s="47">
        <v>130.2</v>
      </c>
      <c r="M28" s="47">
        <v>108.6</v>
      </c>
      <c r="N28" s="47">
        <f>(B28+C28+D28+E28+F28+G28+H28+I28+J28+K28+L28+M28)/12</f>
        <v>114.76666666666665</v>
      </c>
      <c r="O28" s="106">
        <f>100*(H28-G28)/G28</f>
        <v>-8.97226753670473</v>
      </c>
      <c r="P28" s="106">
        <f>100*(H28-H27)/H27</f>
        <v>2.9520295202951923</v>
      </c>
      <c r="Q28" s="104">
        <f>(((B28+C28+D28+E28+F28+G28+H28)/7)-((B27+C27+D27+E27+F27+G27+H27)/7))/((B27+C27+D27+E27+F27+G27+H27)/7)*100</f>
        <v>5.80794341675734</v>
      </c>
    </row>
    <row r="29" spans="1:17" s="105" customFormat="1" ht="12" customHeight="1">
      <c r="A29" s="28">
        <v>2005</v>
      </c>
      <c r="B29" s="47">
        <v>106.8</v>
      </c>
      <c r="C29" s="47">
        <v>107.3</v>
      </c>
      <c r="D29" s="47">
        <v>117.5</v>
      </c>
      <c r="E29" s="47">
        <v>117</v>
      </c>
      <c r="F29" s="47">
        <v>113.8</v>
      </c>
      <c r="G29" s="47">
        <v>124.1</v>
      </c>
      <c r="H29" s="47">
        <v>114</v>
      </c>
      <c r="I29" s="47" t="s">
        <v>47</v>
      </c>
      <c r="J29" s="47" t="s">
        <v>47</v>
      </c>
      <c r="K29" s="47" t="s">
        <v>47</v>
      </c>
      <c r="L29" s="47" t="s">
        <v>47</v>
      </c>
      <c r="M29" s="47" t="s">
        <v>47</v>
      </c>
      <c r="N29" s="47">
        <f>(B29+C29+D29+E29+F29+G29+H29)/7</f>
        <v>114.35714285714286</v>
      </c>
      <c r="O29" s="106">
        <f>100*(H29-G29)/G29</f>
        <v>-8.138597904915386</v>
      </c>
      <c r="P29" s="106">
        <f>100*(H29-H28)/H28</f>
        <v>2.1505376344086073</v>
      </c>
      <c r="Q29" s="104">
        <f>(((B29+C29+D29+E29+F29+G29+H29)/7)-((B28+C28+D28+E28+F28+G28+H28)/7))/((B28+C28+D28+E28+F28+G28+H28)/7)*100</f>
        <v>2.905257745211479</v>
      </c>
    </row>
    <row r="30" spans="1:16" s="105" customFormat="1" ht="12" customHeight="1">
      <c r="A30" s="29"/>
      <c r="B30" s="47"/>
      <c r="C30" s="47"/>
      <c r="D30" s="47"/>
      <c r="E30" s="47"/>
      <c r="F30" s="47"/>
      <c r="G30" s="47"/>
      <c r="H30" s="47"/>
      <c r="I30" s="47"/>
      <c r="J30" s="47"/>
      <c r="K30" s="47"/>
      <c r="L30" s="47"/>
      <c r="M30" s="47"/>
      <c r="N30" s="47"/>
      <c r="O30" s="106"/>
      <c r="P30" s="106"/>
    </row>
    <row r="31" spans="1:16" s="105" customFormat="1" ht="12" customHeight="1">
      <c r="A31" s="30" t="s">
        <v>108</v>
      </c>
      <c r="B31" s="47">
        <v>80.91366464937283</v>
      </c>
      <c r="C31" s="47">
        <v>95.59042472619271</v>
      </c>
      <c r="D31" s="47">
        <v>101.0429642244512</v>
      </c>
      <c r="E31" s="47">
        <v>87.49406414247976</v>
      </c>
      <c r="F31" s="47">
        <v>102.91016917471141</v>
      </c>
      <c r="G31" s="47">
        <v>101.88086345631353</v>
      </c>
      <c r="H31" s="47">
        <v>93.53745565644516</v>
      </c>
      <c r="I31" s="47">
        <v>92.69239687847333</v>
      </c>
      <c r="J31" s="47">
        <v>104.4684047273563</v>
      </c>
      <c r="K31" s="47">
        <v>108.31465556358704</v>
      </c>
      <c r="L31" s="47">
        <v>127.33324581781307</v>
      </c>
      <c r="M31" s="47">
        <v>103.82169095950955</v>
      </c>
      <c r="N31" s="47"/>
      <c r="O31" s="106"/>
      <c r="P31" s="106"/>
    </row>
    <row r="32" spans="1:17" s="105" customFormat="1" ht="12" customHeight="1">
      <c r="A32" s="28">
        <v>2001</v>
      </c>
      <c r="B32" s="47">
        <v>102.2871035159011</v>
      </c>
      <c r="C32" s="47">
        <v>103.78585448316018</v>
      </c>
      <c r="D32" s="47">
        <v>124.0282302639055</v>
      </c>
      <c r="E32" s="47">
        <v>96.04844449074382</v>
      </c>
      <c r="F32" s="47">
        <v>110.18690969594975</v>
      </c>
      <c r="G32" s="47">
        <v>106.11982466065926</v>
      </c>
      <c r="H32" s="47">
        <v>96.50309391889672</v>
      </c>
      <c r="I32" s="47">
        <v>92.31787797128896</v>
      </c>
      <c r="J32" s="47">
        <v>105.91576197104244</v>
      </c>
      <c r="K32" s="47">
        <v>97.2817757803239</v>
      </c>
      <c r="L32" s="47">
        <v>128.1451366385948</v>
      </c>
      <c r="M32" s="47">
        <v>98.18933844249804</v>
      </c>
      <c r="N32" s="47">
        <f>(B32+C32+D32+E32+F32+G32+H32+I32+J32+K32+L32+M32)/12</f>
        <v>105.06744598608036</v>
      </c>
      <c r="O32" s="106">
        <f>100*(H32-G32)/G32</f>
        <v>-9.062143452002566</v>
      </c>
      <c r="P32" s="106">
        <f>100*(H32-H31)/H31</f>
        <v>3.170535526799116</v>
      </c>
      <c r="Q32" s="104">
        <f>(((B32+C32+D32+E32+F32+G32+H32)/7)-((B31+C31+D31+E31+F31+G31+H31)/7))/((B31+C31+D31+E31+F31+G31+H31)/7)*100</f>
        <v>11.394832430087996</v>
      </c>
    </row>
    <row r="33" spans="1:17" s="105" customFormat="1" ht="12" customHeight="1">
      <c r="A33" s="28">
        <v>2002</v>
      </c>
      <c r="B33" s="47">
        <v>101.47523140751518</v>
      </c>
      <c r="C33" s="47">
        <v>109.79675881276138</v>
      </c>
      <c r="D33" s="47">
        <v>128.43845964479482</v>
      </c>
      <c r="E33" s="47">
        <v>135.3738073637135</v>
      </c>
      <c r="F33" s="47">
        <v>118.99250236339134</v>
      </c>
      <c r="G33" s="47">
        <v>125.84169364694056</v>
      </c>
      <c r="H33" s="47">
        <v>105.18822298548905</v>
      </c>
      <c r="I33" s="47">
        <v>106.7678091651531</v>
      </c>
      <c r="J33" s="47">
        <v>131.23038869157716</v>
      </c>
      <c r="K33" s="47">
        <v>133.78696092593094</v>
      </c>
      <c r="L33" s="47">
        <v>142.59952203621165</v>
      </c>
      <c r="M33" s="47">
        <v>107.64491343544924</v>
      </c>
      <c r="N33" s="47">
        <f>(B33+C33+D33+E33+F33+G33+H33+I33+J33+K33+L33+M33)/12</f>
        <v>120.59468920657734</v>
      </c>
      <c r="O33" s="106">
        <f>100*(H33-G33)/G33</f>
        <v>-16.41226374415824</v>
      </c>
      <c r="P33" s="106">
        <f>100*(H33-H32)/H32</f>
        <v>8.999845200705682</v>
      </c>
      <c r="Q33" s="104">
        <f>(((B33+C33+D33+E33+F33+G33+H33)/7)-((B32+C32+D32+E32+F32+G32+H32)/7))/((B32+C32+D32+E32+F32+G32+H32)/7)*100</f>
        <v>11.657908144975137</v>
      </c>
    </row>
    <row r="34" spans="1:17" s="105" customFormat="1" ht="12" customHeight="1">
      <c r="A34" s="28">
        <v>2003</v>
      </c>
      <c r="B34" s="47">
        <v>120.3</v>
      </c>
      <c r="C34" s="47">
        <v>125.3</v>
      </c>
      <c r="D34" s="47">
        <v>141.3</v>
      </c>
      <c r="E34" s="47">
        <v>122.4</v>
      </c>
      <c r="F34" s="47">
        <v>112.7</v>
      </c>
      <c r="G34" s="47">
        <v>123.9</v>
      </c>
      <c r="H34" s="47">
        <v>128.4</v>
      </c>
      <c r="I34" s="47">
        <v>117.8</v>
      </c>
      <c r="J34" s="47">
        <v>152.5</v>
      </c>
      <c r="K34" s="47">
        <v>161.1</v>
      </c>
      <c r="L34" s="47">
        <v>167.8</v>
      </c>
      <c r="M34" s="47">
        <v>130.2</v>
      </c>
      <c r="N34" s="47">
        <f>(B34+C34+D34+E34+F34+G34+H34+I34+J34+K34+L34+M34)/12</f>
        <v>133.64166666666665</v>
      </c>
      <c r="O34" s="106">
        <f>100*(H34-G34)/G34</f>
        <v>3.631961259079903</v>
      </c>
      <c r="P34" s="106">
        <f>100*(H34-H33)/H33</f>
        <v>22.066897182694184</v>
      </c>
      <c r="Q34" s="104">
        <f>(((B34+C34+D34+E34+F34+G34+H34)/7)-((B33+C33+D33+E33+F33+G33+H33)/7))/((B33+C33+D33+E33+F33+G33+H33)/7)*100</f>
        <v>5.962056203506361</v>
      </c>
    </row>
    <row r="35" spans="1:17" s="105" customFormat="1" ht="12" customHeight="1">
      <c r="A35" s="28">
        <v>2004</v>
      </c>
      <c r="B35" s="47">
        <v>125.2</v>
      </c>
      <c r="C35" s="47">
        <v>137.1</v>
      </c>
      <c r="D35" s="47">
        <v>165.4</v>
      </c>
      <c r="E35" s="47">
        <v>147.1</v>
      </c>
      <c r="F35" s="47">
        <v>148.9</v>
      </c>
      <c r="G35" s="47">
        <v>174.3</v>
      </c>
      <c r="H35" s="47">
        <v>146.8</v>
      </c>
      <c r="I35" s="47">
        <v>148.4</v>
      </c>
      <c r="J35" s="47">
        <v>179.4</v>
      </c>
      <c r="K35" s="47">
        <v>169.1</v>
      </c>
      <c r="L35" s="47">
        <v>197.4</v>
      </c>
      <c r="M35" s="47">
        <v>160</v>
      </c>
      <c r="N35" s="47">
        <f>(B35+C35+D35+E35+F35+G35+H35+I35+J35+K35+L35+M35)/12</f>
        <v>158.25833333333335</v>
      </c>
      <c r="O35" s="106">
        <f>100*(H35-G35)/G35</f>
        <v>-15.777395295467583</v>
      </c>
      <c r="P35" s="106">
        <f>100*(H35-H34)/H34</f>
        <v>14.330218068535828</v>
      </c>
      <c r="Q35" s="104">
        <f>(((B35+C35+D35+E35+F35+G35+H35)/7)-((B34+C34+D34+E34+F34+G34+H34)/7))/((B34+C34+D34+E34+F34+G34+H34)/7)*100</f>
        <v>19.501315337984668</v>
      </c>
    </row>
    <row r="36" spans="1:17" s="105" customFormat="1" ht="12" customHeight="1">
      <c r="A36" s="28">
        <v>2005</v>
      </c>
      <c r="B36" s="47">
        <v>161.9</v>
      </c>
      <c r="C36" s="47">
        <v>180.3</v>
      </c>
      <c r="D36" s="47">
        <v>190.2</v>
      </c>
      <c r="E36" s="47">
        <v>172.1</v>
      </c>
      <c r="F36" s="47">
        <v>177.2</v>
      </c>
      <c r="G36" s="47">
        <v>188.4</v>
      </c>
      <c r="H36" s="47">
        <v>159</v>
      </c>
      <c r="I36" s="47" t="s">
        <v>47</v>
      </c>
      <c r="J36" s="47" t="s">
        <v>47</v>
      </c>
      <c r="K36" s="47" t="s">
        <v>47</v>
      </c>
      <c r="L36" s="47" t="s">
        <v>47</v>
      </c>
      <c r="M36" s="47" t="s">
        <v>47</v>
      </c>
      <c r="N36" s="47">
        <f>(B36+C36+D36+E36+F36+G36+H36)/7</f>
        <v>175.58571428571432</v>
      </c>
      <c r="O36" s="106">
        <f>100*(H36-G36)/G36</f>
        <v>-15.605095541401276</v>
      </c>
      <c r="P36" s="106">
        <f>100*(H36-H35)/H35</f>
        <v>8.310626702997267</v>
      </c>
      <c r="Q36" s="104">
        <f>(((B36+C36+D36+E36+F36+G36+H36)/7)-((B35+C35+D35+E35+F35+G35+H35)/7))/((B35+C35+D35+E35+F35+G35+H35)/7)*100</f>
        <v>17.63973966309345</v>
      </c>
    </row>
    <row r="37" spans="1:16" s="105" customFormat="1" ht="12" customHeight="1">
      <c r="A37" s="108"/>
      <c r="B37" s="115"/>
      <c r="C37" s="112"/>
      <c r="D37" s="112"/>
      <c r="E37" s="112"/>
      <c r="F37" s="112"/>
      <c r="G37" s="112"/>
      <c r="H37" s="112"/>
      <c r="I37" s="112"/>
      <c r="J37" s="112" t="s">
        <v>198</v>
      </c>
      <c r="K37" s="112"/>
      <c r="L37" s="112"/>
      <c r="M37" s="112"/>
      <c r="N37" s="115"/>
      <c r="O37" s="106"/>
      <c r="P37" s="106"/>
    </row>
    <row r="38" spans="1:16" s="105" customFormat="1" ht="12" customHeight="1">
      <c r="A38" s="108"/>
      <c r="B38" s="115"/>
      <c r="C38" s="112"/>
      <c r="D38" s="112"/>
      <c r="E38" s="112"/>
      <c r="F38" s="112"/>
      <c r="G38" s="112"/>
      <c r="H38" s="112"/>
      <c r="I38" s="112"/>
      <c r="J38" s="112"/>
      <c r="K38" s="112"/>
      <c r="L38" s="112" t="s">
        <v>47</v>
      </c>
      <c r="M38" s="112"/>
      <c r="N38" s="115"/>
      <c r="O38" s="106"/>
      <c r="P38" s="106"/>
    </row>
    <row r="39" spans="1:17" s="105" customFormat="1" ht="12" customHeight="1">
      <c r="A39" s="211" t="s">
        <v>15</v>
      </c>
      <c r="B39" s="211"/>
      <c r="C39" s="211"/>
      <c r="D39" s="211"/>
      <c r="E39" s="211"/>
      <c r="F39" s="211"/>
      <c r="G39" s="211"/>
      <c r="H39" s="211"/>
      <c r="I39" s="211"/>
      <c r="J39" s="211"/>
      <c r="K39" s="211"/>
      <c r="L39" s="211"/>
      <c r="M39" s="211"/>
      <c r="N39" s="211"/>
      <c r="O39" s="211"/>
      <c r="P39" s="211"/>
      <c r="Q39" s="211"/>
    </row>
    <row r="40" spans="1:16" s="105" customFormat="1" ht="12" customHeight="1">
      <c r="A40" s="122"/>
      <c r="B40" s="17"/>
      <c r="C40" s="17"/>
      <c r="D40" s="17"/>
      <c r="E40" s="123"/>
      <c r="F40" s="123"/>
      <c r="G40" s="123"/>
      <c r="H40" s="123"/>
      <c r="I40" s="123"/>
      <c r="J40" s="123"/>
      <c r="K40" s="123"/>
      <c r="L40" s="123"/>
      <c r="M40" s="123"/>
      <c r="N40" s="124"/>
      <c r="O40" s="106"/>
      <c r="P40" s="106"/>
    </row>
    <row r="41" spans="1:17" s="105" customFormat="1" ht="12" customHeight="1">
      <c r="A41" s="103"/>
      <c r="B41" s="47"/>
      <c r="C41" s="47"/>
      <c r="D41" s="47"/>
      <c r="E41" s="47"/>
      <c r="F41" s="47"/>
      <c r="G41" s="47"/>
      <c r="H41" s="47"/>
      <c r="I41" s="47"/>
      <c r="J41" s="47"/>
      <c r="K41" s="47"/>
      <c r="L41" s="47"/>
      <c r="M41" s="47"/>
      <c r="N41" s="47"/>
      <c r="O41" s="106"/>
      <c r="P41" s="106"/>
      <c r="Q41" s="39"/>
    </row>
    <row r="42" spans="1:16" s="39" customFormat="1" ht="12" customHeight="1">
      <c r="A42" s="27" t="s">
        <v>106</v>
      </c>
      <c r="B42" s="47">
        <v>79.30746764798897</v>
      </c>
      <c r="C42" s="47">
        <v>93.39864247400878</v>
      </c>
      <c r="D42" s="47">
        <v>104.6216385651223</v>
      </c>
      <c r="E42" s="47">
        <v>93.11220797748958</v>
      </c>
      <c r="F42" s="47">
        <v>104.27897705560278</v>
      </c>
      <c r="G42" s="47">
        <v>96.35877246678496</v>
      </c>
      <c r="H42" s="47">
        <v>94.75482596992431</v>
      </c>
      <c r="I42" s="47">
        <v>99.98502162394529</v>
      </c>
      <c r="J42" s="47">
        <v>107.0095756449987</v>
      </c>
      <c r="K42" s="47">
        <v>109.18307259840347</v>
      </c>
      <c r="L42" s="47">
        <v>120.0681696168507</v>
      </c>
      <c r="M42" s="47">
        <v>97.92162832638748</v>
      </c>
      <c r="N42" s="47">
        <f>(B42+C42+D42+E42+F42+G42+H42+I42+J42+K42+L42+M42)/12</f>
        <v>99.99999999729226</v>
      </c>
      <c r="O42" s="106"/>
      <c r="P42" s="106"/>
    </row>
    <row r="43" spans="1:17" s="39" customFormat="1" ht="12" customHeight="1">
      <c r="A43" s="28">
        <v>2001</v>
      </c>
      <c r="B43" s="47">
        <v>97.10457546974337</v>
      </c>
      <c r="C43" s="47">
        <v>99.47311468615275</v>
      </c>
      <c r="D43" s="47">
        <v>114.13472685656427</v>
      </c>
      <c r="E43" s="47">
        <v>97.96867452451698</v>
      </c>
      <c r="F43" s="47">
        <v>108.1282247231372</v>
      </c>
      <c r="G43" s="47">
        <v>102.26366588812348</v>
      </c>
      <c r="H43" s="47">
        <v>97.37207693932591</v>
      </c>
      <c r="I43" s="47">
        <v>105.58877967016282</v>
      </c>
      <c r="J43" s="47">
        <v>106.32410462131101</v>
      </c>
      <c r="K43" s="47">
        <v>108.2749036002878</v>
      </c>
      <c r="L43" s="47">
        <v>117.79337012046662</v>
      </c>
      <c r="M43" s="47">
        <v>92.82372488739998</v>
      </c>
      <c r="N43" s="47">
        <f>(B43+C43+D43+E43+F43+G43+H43+I43+J43+K43+L43+M43)/12</f>
        <v>103.93749516559933</v>
      </c>
      <c r="O43" s="106">
        <f>100*(H43-G43)/G43</f>
        <v>-4.7833107744728975</v>
      </c>
      <c r="P43" s="106">
        <f>100*(H43-H42)/H42</f>
        <v>2.762129466875202</v>
      </c>
      <c r="Q43" s="104">
        <f>(((B43+C43+D43+E43+F43+G43+H43)/7)-((B42+C42+D42+E42+F42+G42+H42)/7))/((B42+C42+D42+E42+F42+G42+H42)/7)*100</f>
        <v>7.601389912067851</v>
      </c>
    </row>
    <row r="44" spans="1:17" s="105" customFormat="1" ht="12" customHeight="1">
      <c r="A44" s="28">
        <v>2002</v>
      </c>
      <c r="B44" s="47">
        <v>95.97635582498589</v>
      </c>
      <c r="C44" s="47">
        <v>98.7825948435412</v>
      </c>
      <c r="D44" s="47">
        <v>111.203259000285</v>
      </c>
      <c r="E44" s="47">
        <v>110.92836906916126</v>
      </c>
      <c r="F44" s="47">
        <v>101.67769676115539</v>
      </c>
      <c r="G44" s="47">
        <v>106.52782410162436</v>
      </c>
      <c r="H44" s="47">
        <v>101.36565434700992</v>
      </c>
      <c r="I44" s="47">
        <v>107.06917878294861</v>
      </c>
      <c r="J44" s="47">
        <v>117.09334088264916</v>
      </c>
      <c r="K44" s="47">
        <v>117.9015877017095</v>
      </c>
      <c r="L44" s="47">
        <v>119.40421538460748</v>
      </c>
      <c r="M44" s="47">
        <v>98.15955871159532</v>
      </c>
      <c r="N44" s="47">
        <f>(B44+C44+D44+E44+F44+G44+H44+I44+J44+K44+L44+M44)/12</f>
        <v>107.17413628427273</v>
      </c>
      <c r="O44" s="106">
        <f>100*(H44-G44)/G44</f>
        <v>-4.84584173022241</v>
      </c>
      <c r="P44" s="106">
        <f>100*(H44-H43)/H43</f>
        <v>4.101357938757408</v>
      </c>
      <c r="Q44" s="104">
        <f>(((B44+C44+D44+E44+F44+G44+H44)/7)-((B43+C43+D43+E43+F43+G43+H43)/7))/((B43+C43+D43+E43+F43+G43+H43)/7)*100</f>
        <v>1.3981106761983881</v>
      </c>
    </row>
    <row r="45" spans="1:17" s="105" customFormat="1" ht="12" customHeight="1">
      <c r="A45" s="28">
        <v>2003</v>
      </c>
      <c r="B45" s="47">
        <v>102.6</v>
      </c>
      <c r="C45" s="47">
        <v>103.5</v>
      </c>
      <c r="D45" s="47">
        <v>118.3</v>
      </c>
      <c r="E45" s="47">
        <v>111.3652049711779</v>
      </c>
      <c r="F45" s="47">
        <v>107.5</v>
      </c>
      <c r="G45" s="47">
        <v>115</v>
      </c>
      <c r="H45" s="47">
        <v>113.7</v>
      </c>
      <c r="I45" s="47">
        <v>106.2</v>
      </c>
      <c r="J45" s="47">
        <v>128.7</v>
      </c>
      <c r="K45" s="47">
        <v>128.7</v>
      </c>
      <c r="L45" s="47">
        <v>127.5</v>
      </c>
      <c r="M45" s="47">
        <v>111.2</v>
      </c>
      <c r="N45" s="47">
        <f>(B45+C45+D45+E45+F45+G45+H45+I45+J45+K45+L45+M45)/12</f>
        <v>114.52210041426484</v>
      </c>
      <c r="O45" s="106">
        <f>100*(H45-G45)/G45</f>
        <v>-1.1304347826086931</v>
      </c>
      <c r="P45" s="106">
        <f>100*(H45-H44)/H44</f>
        <v>12.168170503556679</v>
      </c>
      <c r="Q45" s="104">
        <f>(((B45+C45+D45+E45+F45+G45+H45)/7)-((B44+C44+D44+E44+F44+G44+H44)/7))/((B44+C44+D44+E44+F44+G44+H44)/7)*100</f>
        <v>6.263709104593396</v>
      </c>
    </row>
    <row r="46" spans="1:17" s="105" customFormat="1" ht="12" customHeight="1">
      <c r="A46" s="28">
        <v>2004</v>
      </c>
      <c r="B46" s="47">
        <v>105.2</v>
      </c>
      <c r="C46" s="47">
        <v>109.9</v>
      </c>
      <c r="D46" s="47">
        <v>131.5</v>
      </c>
      <c r="E46" s="47">
        <v>121.4</v>
      </c>
      <c r="F46" s="47">
        <v>115.6</v>
      </c>
      <c r="G46" s="47">
        <v>134.7</v>
      </c>
      <c r="H46" s="47">
        <v>120.1</v>
      </c>
      <c r="I46" s="47">
        <v>119.6</v>
      </c>
      <c r="J46" s="47">
        <v>137.1</v>
      </c>
      <c r="K46" s="47">
        <v>132.1</v>
      </c>
      <c r="L46" s="47">
        <v>141.8</v>
      </c>
      <c r="M46" s="47">
        <v>118</v>
      </c>
      <c r="N46" s="47">
        <f>(B46+C46+D46+E46+F46+G46+H46+I46+J46+K46+L46+M46)/12</f>
        <v>123.91666666666664</v>
      </c>
      <c r="O46" s="106">
        <f>100*(H46-G46)/G46</f>
        <v>-10.838901262063843</v>
      </c>
      <c r="P46" s="106">
        <f>100*(H46-H45)/H45</f>
        <v>5.628847845206676</v>
      </c>
      <c r="Q46" s="104">
        <f>(((B46+C46+D46+E46+F46+G46+H46)/7)-((B45+C45+D45+E45+F45+G45+H45)/7))/((B45+C45+D45+E45+F45+G45+H45)/7)*100</f>
        <v>8.60593127786149</v>
      </c>
    </row>
    <row r="47" spans="1:17" s="105" customFormat="1" ht="12" customHeight="1">
      <c r="A47" s="28">
        <v>2005</v>
      </c>
      <c r="B47" s="47">
        <v>117.6</v>
      </c>
      <c r="C47" s="47">
        <v>121.8</v>
      </c>
      <c r="D47" s="47">
        <v>131.2</v>
      </c>
      <c r="E47" s="47">
        <v>128.3</v>
      </c>
      <c r="F47" s="47">
        <v>125.3</v>
      </c>
      <c r="G47" s="47">
        <v>136.3</v>
      </c>
      <c r="H47" s="47">
        <v>122.4</v>
      </c>
      <c r="I47" s="47" t="s">
        <v>47</v>
      </c>
      <c r="J47" s="47" t="s">
        <v>47</v>
      </c>
      <c r="K47" s="47" t="s">
        <v>47</v>
      </c>
      <c r="L47" s="47" t="s">
        <v>47</v>
      </c>
      <c r="M47" s="47" t="s">
        <v>47</v>
      </c>
      <c r="N47" s="47">
        <f>(B47+C47+D47+E47+F47+G47+H47)/7</f>
        <v>126.12857142857142</v>
      </c>
      <c r="O47" s="106">
        <f>100*(H47-G47)/G47</f>
        <v>-10.198092443140135</v>
      </c>
      <c r="P47" s="106">
        <f>100*(H47-H46)/H46</f>
        <v>1.915070774354714</v>
      </c>
      <c r="Q47" s="104">
        <f>(((B47+C47+D47+E47+F47+G47+H47)/7)-((B46+C46+D46+E46+F46+G46+H46)/7))/((B46+C46+D46+E46+F46+G46+H46)/7)*100</f>
        <v>5.307729007633579</v>
      </c>
    </row>
    <row r="48" spans="1:16" s="105" customFormat="1" ht="12" customHeight="1">
      <c r="A48" s="29"/>
      <c r="B48" s="47"/>
      <c r="C48" s="47"/>
      <c r="D48" s="47"/>
      <c r="E48" s="47"/>
      <c r="F48" s="47"/>
      <c r="G48" s="47"/>
      <c r="H48" s="47"/>
      <c r="I48" s="47"/>
      <c r="J48" s="47"/>
      <c r="K48" s="47"/>
      <c r="L48" s="47"/>
      <c r="M48" s="47"/>
      <c r="N48" s="47"/>
      <c r="O48" s="106"/>
      <c r="P48" s="106"/>
    </row>
    <row r="49" spans="1:16" s="105" customFormat="1" ht="12" customHeight="1">
      <c r="A49" s="30" t="s">
        <v>107</v>
      </c>
      <c r="B49" s="47">
        <v>79.19868298942573</v>
      </c>
      <c r="C49" s="47">
        <v>93.0987793583268</v>
      </c>
      <c r="D49" s="47">
        <v>105.91797042521871</v>
      </c>
      <c r="E49" s="47">
        <v>94.81912088420705</v>
      </c>
      <c r="F49" s="47">
        <v>104.70503986148394</v>
      </c>
      <c r="G49" s="47">
        <v>94.83721037055565</v>
      </c>
      <c r="H49" s="47">
        <v>95.04790389566519</v>
      </c>
      <c r="I49" s="47">
        <v>101.99617541875202</v>
      </c>
      <c r="J49" s="47">
        <v>107.5238312634132</v>
      </c>
      <c r="K49" s="47">
        <v>109.12249982769076</v>
      </c>
      <c r="L49" s="47">
        <v>117.6642422501965</v>
      </c>
      <c r="M49" s="47">
        <v>96.0685434727819</v>
      </c>
      <c r="N49" s="47">
        <f>(B49+C49+D49+E49+F49+G49+H49+I49+J49+K49+L49+M49)/12</f>
        <v>100.00000000147645</v>
      </c>
      <c r="O49" s="106"/>
      <c r="P49" s="106"/>
    </row>
    <row r="50" spans="1:17" s="105" customFormat="1" ht="12" customHeight="1">
      <c r="A50" s="28">
        <v>2001</v>
      </c>
      <c r="B50" s="47">
        <v>95.48367265092203</v>
      </c>
      <c r="C50" s="47">
        <v>98.03602058431834</v>
      </c>
      <c r="D50" s="47">
        <v>111.03408300387838</v>
      </c>
      <c r="E50" s="47">
        <v>98.30594191226638</v>
      </c>
      <c r="F50" s="47">
        <v>107.32196492143741</v>
      </c>
      <c r="G50" s="47">
        <v>100.90449484303106</v>
      </c>
      <c r="H50" s="47">
        <v>97.34252544992586</v>
      </c>
      <c r="I50" s="47">
        <v>109.17849924800065</v>
      </c>
      <c r="J50" s="47">
        <v>106.29728202693467</v>
      </c>
      <c r="K50" s="47">
        <v>111.33704838968217</v>
      </c>
      <c r="L50" s="47">
        <v>114.89437360169833</v>
      </c>
      <c r="M50" s="47">
        <v>91.41890464605967</v>
      </c>
      <c r="N50" s="47">
        <f>(B50+C50+D50+E50+F50+G50+H50+I50+J50+K50+L50+M50)/12</f>
        <v>103.46290093984625</v>
      </c>
      <c r="O50" s="106">
        <f>100*(H50-G50)/G50</f>
        <v>-3.530040360091261</v>
      </c>
      <c r="P50" s="106">
        <f>100*(H50-H49)/H49</f>
        <v>2.414173758928441</v>
      </c>
      <c r="Q50" s="104">
        <f>(((B50+C50+D50+E50+F50+G50+H50)/7)-((B49+C49+D49+E49+F49+G49+H49)/7))/((B49+C49+D49+E49+F49+G49+H49)/7)*100</f>
        <v>6.11181628017937</v>
      </c>
    </row>
    <row r="51" spans="1:17" s="105" customFormat="1" ht="12" customHeight="1">
      <c r="A51" s="28">
        <v>2002</v>
      </c>
      <c r="B51" s="47">
        <v>94.40456022512768</v>
      </c>
      <c r="C51" s="47">
        <v>95.76762479455557</v>
      </c>
      <c r="D51" s="47">
        <v>106.25590628262975</v>
      </c>
      <c r="E51" s="47">
        <v>103.92578070962215</v>
      </c>
      <c r="F51" s="47">
        <v>96.73490819916451</v>
      </c>
      <c r="G51" s="47">
        <v>100.85438964215061</v>
      </c>
      <c r="H51" s="47">
        <v>100.26940796240844</v>
      </c>
      <c r="I51" s="47">
        <v>107.13128566316303</v>
      </c>
      <c r="J51" s="47">
        <v>113.23754163029263</v>
      </c>
      <c r="K51" s="47">
        <v>113.93459801229918</v>
      </c>
      <c r="L51" s="47">
        <v>113.37948984534276</v>
      </c>
      <c r="M51" s="47">
        <v>95.79639784346102</v>
      </c>
      <c r="N51" s="47">
        <f>(B51+C51+D51+E51+F51+G51+H51+I51+J51+K51+L51+M51)/12</f>
        <v>103.47432423418475</v>
      </c>
      <c r="O51" s="106">
        <f>100*(H51-G51)/G51</f>
        <v>-0.580025997696075</v>
      </c>
      <c r="P51" s="106">
        <f>100*(H51-H50)/H50</f>
        <v>3.006787114834206</v>
      </c>
      <c r="Q51" s="104">
        <f>(((B51+C51+D51+E51+F51+G51+H51)/7)-((B50+C50+D50+E50+F50+G50+H50)/7))/((B50+C50+D50+E50+F50+G50+H50)/7)*100</f>
        <v>-1.442082386213821</v>
      </c>
    </row>
    <row r="52" spans="1:17" s="105" customFormat="1" ht="12" customHeight="1">
      <c r="A52" s="28">
        <v>2003</v>
      </c>
      <c r="B52" s="47">
        <v>97.8</v>
      </c>
      <c r="C52" s="47">
        <v>97.3</v>
      </c>
      <c r="D52" s="47">
        <v>111.8</v>
      </c>
      <c r="E52" s="47">
        <v>108.11830151484185</v>
      </c>
      <c r="F52" s="47">
        <v>106</v>
      </c>
      <c r="G52" s="47">
        <v>112.4</v>
      </c>
      <c r="H52" s="47">
        <v>109.6</v>
      </c>
      <c r="I52" s="47">
        <v>103.4</v>
      </c>
      <c r="J52" s="47">
        <v>122.5</v>
      </c>
      <c r="K52" s="47">
        <v>120.8</v>
      </c>
      <c r="L52" s="47">
        <v>117.6</v>
      </c>
      <c r="M52" s="47">
        <v>106.6</v>
      </c>
      <c r="N52" s="47">
        <f>(B52+C52+D52+E52+F52+G52+H52+I52+J52+K52+L52+M52)/12</f>
        <v>109.49319179290347</v>
      </c>
      <c r="O52" s="106">
        <f>100*(H52-G52)/G52</f>
        <v>-2.4911032028469853</v>
      </c>
      <c r="P52" s="106">
        <f>100*(H52-H51)/H51</f>
        <v>9.305522219787763</v>
      </c>
      <c r="Q52" s="104">
        <f>(((B52+C52+D52+E52+F52+G52+H52)/7)-((B51+C51+D51+E51+F51+G51+H51)/7))/((B51+C51+D51+E51+F51+G51+H51)/7)*100</f>
        <v>6.417203746079285</v>
      </c>
    </row>
    <row r="53" spans="1:17" s="105" customFormat="1" ht="12" customHeight="1">
      <c r="A53" s="28">
        <v>2004</v>
      </c>
      <c r="B53" s="47">
        <v>100</v>
      </c>
      <c r="C53" s="47">
        <v>102.8</v>
      </c>
      <c r="D53" s="47">
        <v>122.7</v>
      </c>
      <c r="E53" s="47">
        <v>114.4</v>
      </c>
      <c r="F53" s="47">
        <v>106.2</v>
      </c>
      <c r="G53" s="47">
        <v>124.1</v>
      </c>
      <c r="H53" s="47">
        <v>112.8</v>
      </c>
      <c r="I53" s="47">
        <v>112.7</v>
      </c>
      <c r="J53" s="47">
        <v>126.2</v>
      </c>
      <c r="K53" s="47">
        <v>123.4</v>
      </c>
      <c r="L53" s="47">
        <v>130.1</v>
      </c>
      <c r="M53" s="47">
        <v>109.1</v>
      </c>
      <c r="N53" s="47">
        <f>(B53+C53+D53+E53+F53+G53+H53+I53+J53+K53+L53+M53)/12</f>
        <v>115.375</v>
      </c>
      <c r="O53" s="106">
        <f>100*(H53-G53)/G53</f>
        <v>-9.10556003223207</v>
      </c>
      <c r="P53" s="106">
        <f>100*(H53-H52)/H52</f>
        <v>2.919708029197083</v>
      </c>
      <c r="Q53" s="104">
        <f>(((B53+C53+D53+E53+F53+G53+H53)/7)-((B52+C52+D52+E52+F52+G52+H52)/7))/((B52+C52+D52+E52+F52+G52+H52)/7)*100</f>
        <v>5.380984345021487</v>
      </c>
    </row>
    <row r="54" spans="1:17" s="105" customFormat="1" ht="12" customHeight="1">
      <c r="A54" s="28">
        <v>2005</v>
      </c>
      <c r="B54" s="47">
        <v>106.9</v>
      </c>
      <c r="C54" s="47">
        <v>107.8</v>
      </c>
      <c r="D54" s="47">
        <v>117.4</v>
      </c>
      <c r="E54" s="47">
        <v>118.1</v>
      </c>
      <c r="F54" s="47">
        <v>114.6</v>
      </c>
      <c r="G54" s="47">
        <v>124.8</v>
      </c>
      <c r="H54" s="47">
        <v>114.6</v>
      </c>
      <c r="I54" s="47" t="s">
        <v>47</v>
      </c>
      <c r="J54" s="47" t="s">
        <v>47</v>
      </c>
      <c r="K54" s="47" t="s">
        <v>47</v>
      </c>
      <c r="L54" s="47" t="s">
        <v>47</v>
      </c>
      <c r="M54" s="47" t="s">
        <v>47</v>
      </c>
      <c r="N54" s="47">
        <f>(B54+C54+D54+E54+F54+G54+H54)/7</f>
        <v>114.88571428571429</v>
      </c>
      <c r="O54" s="106">
        <f>100*(H54-G54)/G54</f>
        <v>-8.173076923076925</v>
      </c>
      <c r="P54" s="106">
        <f>100*(H54-H53)/H53</f>
        <v>1.5957446808510614</v>
      </c>
      <c r="Q54" s="104">
        <f>(((B54+C54+D54+E54+F54+G54+H54)/7)-((B53+C53+D53+E53+F53+G53+H53)/7))/((B53+C53+D53+E53+F53+G53+H53)/7)*100</f>
        <v>2.7075351213282217</v>
      </c>
    </row>
    <row r="55" spans="1:16" s="105" customFormat="1" ht="12" customHeight="1">
      <c r="A55" s="29"/>
      <c r="B55" s="47"/>
      <c r="C55" s="47"/>
      <c r="D55" s="47"/>
      <c r="E55" s="47"/>
      <c r="F55" s="47"/>
      <c r="G55" s="47"/>
      <c r="H55" s="47"/>
      <c r="I55" s="47"/>
      <c r="J55" s="47"/>
      <c r="K55" s="47"/>
      <c r="L55" s="47"/>
      <c r="M55" s="47"/>
      <c r="N55" s="47"/>
      <c r="O55" s="106"/>
      <c r="P55" s="106"/>
    </row>
    <row r="56" spans="1:16" s="105" customFormat="1" ht="12" customHeight="1">
      <c r="A56" s="30" t="s">
        <v>108</v>
      </c>
      <c r="B56" s="47">
        <v>79.68974117704431</v>
      </c>
      <c r="C56" s="47">
        <v>94.4523731225355</v>
      </c>
      <c r="D56" s="47">
        <v>100.06627810038158</v>
      </c>
      <c r="E56" s="47">
        <v>87.11404977231535</v>
      </c>
      <c r="F56" s="47">
        <v>102.78177583457362</v>
      </c>
      <c r="G56" s="47">
        <v>101.70560076468702</v>
      </c>
      <c r="H56" s="47">
        <v>93.7249387788527</v>
      </c>
      <c r="I56" s="47">
        <v>92.91774912753405</v>
      </c>
      <c r="J56" s="47">
        <v>105.2024614572671</v>
      </c>
      <c r="K56" s="47">
        <v>109.39592768758462</v>
      </c>
      <c r="L56" s="47">
        <v>128.51566373652273</v>
      </c>
      <c r="M56" s="47">
        <v>104.43344046502997</v>
      </c>
      <c r="N56" s="47"/>
      <c r="O56" s="106"/>
      <c r="P56" s="106"/>
    </row>
    <row r="57" spans="1:17" s="105" customFormat="1" ht="12" customHeight="1">
      <c r="A57" s="28">
        <v>2001</v>
      </c>
      <c r="B57" s="47">
        <v>102.80049092377598</v>
      </c>
      <c r="C57" s="47">
        <v>104.52311917297692</v>
      </c>
      <c r="D57" s="47">
        <v>125.03050975627106</v>
      </c>
      <c r="E57" s="47">
        <v>96.78350384896342</v>
      </c>
      <c r="F57" s="47">
        <v>110.96145298950397</v>
      </c>
      <c r="G57" s="47">
        <v>107.03984572881926</v>
      </c>
      <c r="H57" s="47">
        <v>97.4759220393104</v>
      </c>
      <c r="I57" s="47">
        <v>92.97436572714098</v>
      </c>
      <c r="J57" s="47">
        <v>106.41836027997608</v>
      </c>
      <c r="K57" s="47">
        <v>97.51440794690542</v>
      </c>
      <c r="L57" s="47">
        <v>127.98055646075592</v>
      </c>
      <c r="M57" s="47">
        <v>97.76031777415753</v>
      </c>
      <c r="N57" s="47">
        <f>(B57+C57+D57+E57+F57+G57+H57+I57+J57+K57+L57+M57)/12</f>
        <v>105.60523772071309</v>
      </c>
      <c r="O57" s="106">
        <f>100*(H57-G57)/G57</f>
        <v>-8.934919164344308</v>
      </c>
      <c r="P57" s="106">
        <f>100*(H57-H56)/H56</f>
        <v>4.002118656282378</v>
      </c>
      <c r="Q57" s="104">
        <f>(((B57+C57+D57+E57+F57+G57+H57)/7)-((B56+C56+D56+E56+F56+G56+H56)/7))/((B56+C56+D56+E56+F56+G56+H56)/7)*100</f>
        <v>12.900015645154324</v>
      </c>
    </row>
    <row r="58" spans="1:17" s="105" customFormat="1" ht="12" customHeight="1">
      <c r="A58" s="28">
        <v>2002</v>
      </c>
      <c r="B58" s="47">
        <v>101.49970660482725</v>
      </c>
      <c r="C58" s="47">
        <v>109.37731666786723</v>
      </c>
      <c r="D58" s="47">
        <v>128.58844854742148</v>
      </c>
      <c r="E58" s="47">
        <v>135.53573645415048</v>
      </c>
      <c r="F58" s="47">
        <v>119.04684768623727</v>
      </c>
      <c r="G58" s="47">
        <v>126.4644930779494</v>
      </c>
      <c r="H58" s="47">
        <v>105.21790672279738</v>
      </c>
      <c r="I58" s="47">
        <v>106.85093281545468</v>
      </c>
      <c r="J58" s="47">
        <v>130.64276917547465</v>
      </c>
      <c r="K58" s="47">
        <v>131.84174350734907</v>
      </c>
      <c r="L58" s="47">
        <v>140.57533485632172</v>
      </c>
      <c r="M58" s="47">
        <v>106.4637977684941</v>
      </c>
      <c r="N58" s="47">
        <f>(B58+C58+D58+E58+F58+G58+H58+I58+J58+K58+L58+M58)/12</f>
        <v>120.17541949036206</v>
      </c>
      <c r="O58" s="106">
        <f>100*(H58-G58)/G58</f>
        <v>-16.800436105062452</v>
      </c>
      <c r="P58" s="106">
        <f>100*(H58-H57)/H57</f>
        <v>7.942458528748015</v>
      </c>
      <c r="Q58" s="104">
        <f>(((B58+C58+D58+E58+F58+G58+H58)/7)-((B57+C57+D57+E57+F57+G57+H57)/7))/((B57+C57+D57+E57+F57+G57+H57)/7)*100</f>
        <v>10.893633387136717</v>
      </c>
    </row>
    <row r="59" spans="1:17" s="105" customFormat="1" ht="12" customHeight="1">
      <c r="A59" s="28">
        <v>2003</v>
      </c>
      <c r="B59" s="47">
        <v>119.2</v>
      </c>
      <c r="C59" s="47">
        <v>125</v>
      </c>
      <c r="D59" s="47">
        <v>140.8</v>
      </c>
      <c r="E59" s="47">
        <v>122.7749497959457</v>
      </c>
      <c r="F59" s="47">
        <v>112.8</v>
      </c>
      <c r="G59" s="47">
        <v>124.1</v>
      </c>
      <c r="H59" s="47">
        <v>128.3</v>
      </c>
      <c r="I59" s="47">
        <v>116</v>
      </c>
      <c r="J59" s="47">
        <v>150.5</v>
      </c>
      <c r="K59" s="47">
        <v>156.3</v>
      </c>
      <c r="L59" s="47">
        <v>162.1</v>
      </c>
      <c r="M59" s="47">
        <v>127.6</v>
      </c>
      <c r="N59" s="47">
        <f>(B59+C59+D59+E59+F59+G59+H59+I59+J59+K59+L59+M59)/12</f>
        <v>132.12291248299547</v>
      </c>
      <c r="O59" s="106">
        <f>100*(H59-G59)/G59</f>
        <v>3.3843674456083943</v>
      </c>
      <c r="P59" s="106">
        <f>100*(H59-H58)/H58</f>
        <v>21.93741920566214</v>
      </c>
      <c r="Q59" s="104">
        <f>(((B59+C59+D59+E59+F59+G59+H59)/7)-((B58+C58+D58+E58+F58+G58+H58)/7))/((B58+C58+D58+E58+F58+G58+H58)/7)*100</f>
        <v>5.721539481202755</v>
      </c>
    </row>
    <row r="60" spans="1:17" s="39" customFormat="1" ht="12" customHeight="1">
      <c r="A60" s="28">
        <v>2004</v>
      </c>
      <c r="B60" s="47">
        <v>123.7</v>
      </c>
      <c r="C60" s="47">
        <v>134.6</v>
      </c>
      <c r="D60" s="47">
        <v>162.6</v>
      </c>
      <c r="E60" s="47">
        <v>146</v>
      </c>
      <c r="F60" s="47">
        <v>148.6</v>
      </c>
      <c r="G60" s="47">
        <v>171.9</v>
      </c>
      <c r="H60" s="47">
        <v>146</v>
      </c>
      <c r="I60" s="47">
        <v>143.7</v>
      </c>
      <c r="J60" s="47">
        <v>175.3</v>
      </c>
      <c r="K60" s="47">
        <v>162.5</v>
      </c>
      <c r="L60" s="47">
        <v>183.2</v>
      </c>
      <c r="M60" s="47">
        <v>149</v>
      </c>
      <c r="N60" s="47">
        <f>(B60+C60+D60+E60+F60+G60+H60+I60+J60+K60+L60+M60)/12</f>
        <v>153.925</v>
      </c>
      <c r="O60" s="106">
        <f>100*(H60-G60)/G60</f>
        <v>-15.06689936009308</v>
      </c>
      <c r="P60" s="106">
        <f>100*(H60-H59)/H59</f>
        <v>13.795791114575204</v>
      </c>
      <c r="Q60" s="104">
        <f>(((B60+C60+D60+E60+F60+G60+H60)/7)-((B59+C59+D59+E59+F59+G59+H59)/7))/((B59+C59+D59+E59+F59+G59+H59)/7)*100</f>
        <v>18.37682172226739</v>
      </c>
    </row>
    <row r="61" spans="1:17" s="39" customFormat="1" ht="12" customHeight="1">
      <c r="A61" s="28">
        <v>2005</v>
      </c>
      <c r="B61" s="47">
        <v>155.1</v>
      </c>
      <c r="C61" s="47">
        <v>170.9</v>
      </c>
      <c r="D61" s="47">
        <v>179.6</v>
      </c>
      <c r="E61" s="47">
        <v>164.5</v>
      </c>
      <c r="F61" s="47">
        <v>163.1</v>
      </c>
      <c r="G61" s="47">
        <v>177</v>
      </c>
      <c r="H61" s="47">
        <v>149.8</v>
      </c>
      <c r="I61" s="47" t="s">
        <v>47</v>
      </c>
      <c r="J61" s="47" t="s">
        <v>47</v>
      </c>
      <c r="K61" s="47" t="s">
        <v>47</v>
      </c>
      <c r="L61" s="47" t="s">
        <v>47</v>
      </c>
      <c r="M61" s="47" t="s">
        <v>47</v>
      </c>
      <c r="N61" s="47">
        <f>(B61+C61+D61+E61+F61+G61+H61)/7</f>
        <v>165.71428571428572</v>
      </c>
      <c r="O61" s="106">
        <f>100*(H61-G61)/G61</f>
        <v>-15.367231638418074</v>
      </c>
      <c r="P61" s="106">
        <f>100*(H61-H60)/H60</f>
        <v>2.602739726027405</v>
      </c>
      <c r="Q61" s="104">
        <f>(((B61+C61+D61+E61+F61+G61+H61)/7)-((B60+C60+D60+E60+F60+G60+H60)/7))/((B60+C60+D60+E60+F60+G60+H60)/7)*100</f>
        <v>12.250822527578869</v>
      </c>
    </row>
    <row r="62" spans="1:16" s="39" customFormat="1" ht="12" customHeight="1">
      <c r="A62" s="105"/>
      <c r="B62" s="105"/>
      <c r="C62" s="105"/>
      <c r="D62" s="105"/>
      <c r="E62" s="105"/>
      <c r="F62" s="105"/>
      <c r="G62" s="105"/>
      <c r="H62" s="105"/>
      <c r="I62" s="105"/>
      <c r="J62" s="105"/>
      <c r="K62" s="105"/>
      <c r="L62" s="105"/>
      <c r="M62" s="105"/>
      <c r="N62" s="105"/>
      <c r="O62" s="105"/>
      <c r="P62" s="105"/>
    </row>
    <row r="63" spans="1:16" s="39" customFormat="1" ht="12" customHeight="1">
      <c r="A63" s="105"/>
      <c r="B63" s="105"/>
      <c r="C63" s="105"/>
      <c r="D63" s="105"/>
      <c r="E63" s="105"/>
      <c r="F63" s="105"/>
      <c r="G63" s="105"/>
      <c r="H63" s="105"/>
      <c r="I63" s="105"/>
      <c r="J63" s="105"/>
      <c r="K63" s="105"/>
      <c r="L63" s="105"/>
      <c r="M63" s="105"/>
      <c r="N63" s="105"/>
      <c r="O63" s="105"/>
      <c r="P63" s="105"/>
    </row>
    <row r="64" spans="1:16" s="39" customFormat="1" ht="12" customHeight="1">
      <c r="A64" s="105"/>
      <c r="B64" s="105"/>
      <c r="C64" s="105"/>
      <c r="D64" s="105"/>
      <c r="E64" s="105"/>
      <c r="F64" s="105"/>
      <c r="G64" s="105"/>
      <c r="H64" s="105"/>
      <c r="I64" s="105"/>
      <c r="J64" s="105"/>
      <c r="K64" s="105"/>
      <c r="L64" s="105"/>
      <c r="M64" s="105"/>
      <c r="N64" s="105"/>
      <c r="O64" s="105"/>
      <c r="P64" s="105"/>
    </row>
    <row r="65" spans="1:16" s="39" customFormat="1" ht="12" customHeight="1">
      <c r="A65" s="105"/>
      <c r="B65" s="105"/>
      <c r="C65" s="105"/>
      <c r="D65" s="105"/>
      <c r="E65" s="105"/>
      <c r="F65" s="105"/>
      <c r="G65" s="105"/>
      <c r="H65" s="105"/>
      <c r="I65" s="105"/>
      <c r="J65" s="105"/>
      <c r="K65" s="105"/>
      <c r="L65" s="105"/>
      <c r="M65" s="105"/>
      <c r="N65" s="105"/>
      <c r="O65" s="105"/>
      <c r="P65" s="105"/>
    </row>
    <row r="66" spans="1:16" s="39" customFormat="1" ht="12" customHeight="1">
      <c r="A66" s="105"/>
      <c r="B66" s="105"/>
      <c r="C66" s="105"/>
      <c r="D66" s="105"/>
      <c r="E66" s="105"/>
      <c r="F66" s="105"/>
      <c r="G66" s="105"/>
      <c r="H66" s="105"/>
      <c r="I66" s="105"/>
      <c r="J66" s="105"/>
      <c r="K66" s="105"/>
      <c r="L66" s="105"/>
      <c r="M66" s="105"/>
      <c r="N66" s="105"/>
      <c r="O66" s="105"/>
      <c r="P66" s="105"/>
    </row>
    <row r="67" spans="1:17" s="39" customFormat="1" ht="12" customHeight="1">
      <c r="A67" s="198" t="s">
        <v>161</v>
      </c>
      <c r="B67" s="198"/>
      <c r="C67" s="198"/>
      <c r="D67" s="198"/>
      <c r="E67" s="198"/>
      <c r="F67" s="198"/>
      <c r="G67" s="198"/>
      <c r="H67" s="198"/>
      <c r="I67" s="198"/>
      <c r="J67" s="198"/>
      <c r="K67" s="198"/>
      <c r="L67" s="198"/>
      <c r="M67" s="198"/>
      <c r="N67" s="198"/>
      <c r="O67" s="198"/>
      <c r="P67" s="198"/>
      <c r="Q67" s="198"/>
    </row>
    <row r="68" spans="1:17" s="39" customFormat="1" ht="12" customHeight="1">
      <c r="A68" s="210" t="s">
        <v>162</v>
      </c>
      <c r="B68" s="210"/>
      <c r="C68" s="210"/>
      <c r="D68" s="210"/>
      <c r="E68" s="210"/>
      <c r="F68" s="210"/>
      <c r="G68" s="210"/>
      <c r="H68" s="210"/>
      <c r="I68" s="210"/>
      <c r="J68" s="210"/>
      <c r="K68" s="210"/>
      <c r="L68" s="210"/>
      <c r="M68" s="210"/>
      <c r="N68" s="210"/>
      <c r="O68" s="210"/>
      <c r="P68" s="210"/>
      <c r="Q68" s="210"/>
    </row>
    <row r="69" spans="1:17" s="39" customFormat="1" ht="12" customHeight="1">
      <c r="A69" s="210" t="s">
        <v>85</v>
      </c>
      <c r="B69" s="210"/>
      <c r="C69" s="210"/>
      <c r="D69" s="210"/>
      <c r="E69" s="210"/>
      <c r="F69" s="210"/>
      <c r="G69" s="210"/>
      <c r="H69" s="210"/>
      <c r="I69" s="210"/>
      <c r="J69" s="210"/>
      <c r="K69" s="210"/>
      <c r="L69" s="210"/>
      <c r="M69" s="210"/>
      <c r="N69" s="210"/>
      <c r="O69" s="210"/>
      <c r="P69" s="210"/>
      <c r="Q69" s="210"/>
    </row>
    <row r="70" spans="1:16" s="39" customFormat="1" ht="12" customHeight="1">
      <c r="A70" s="36"/>
      <c r="B70" s="37"/>
      <c r="C70" s="37"/>
      <c r="D70" s="37"/>
      <c r="E70" s="37"/>
      <c r="F70" s="37"/>
      <c r="G70" s="37"/>
      <c r="H70" s="37"/>
      <c r="I70" s="37"/>
      <c r="J70" s="37"/>
      <c r="K70" s="37"/>
      <c r="L70" s="37"/>
      <c r="M70" s="37"/>
      <c r="N70" s="37"/>
      <c r="O70" s="37"/>
      <c r="P70" s="37"/>
    </row>
    <row r="71" spans="1:17" s="105" customFormat="1" ht="12" customHeight="1">
      <c r="A71" s="39"/>
      <c r="B71" s="39"/>
      <c r="C71" s="39"/>
      <c r="D71" s="39"/>
      <c r="E71" s="39"/>
      <c r="F71" s="39"/>
      <c r="G71" s="39"/>
      <c r="H71" s="39"/>
      <c r="I71" s="39"/>
      <c r="J71" s="39"/>
      <c r="K71" s="39"/>
      <c r="L71" s="39"/>
      <c r="M71" s="39"/>
      <c r="N71" s="39"/>
      <c r="O71" s="39"/>
      <c r="P71" s="39"/>
      <c r="Q71" s="39"/>
    </row>
    <row r="72" spans="1:17" s="105" customFormat="1" ht="12" customHeight="1">
      <c r="A72" s="81"/>
      <c r="B72" s="82"/>
      <c r="C72" s="83"/>
      <c r="D72" s="83"/>
      <c r="E72" s="83"/>
      <c r="F72" s="83"/>
      <c r="G72" s="83"/>
      <c r="H72" s="83"/>
      <c r="I72" s="83"/>
      <c r="J72" s="83"/>
      <c r="K72" s="83"/>
      <c r="L72" s="83"/>
      <c r="M72" s="83"/>
      <c r="N72" s="84"/>
      <c r="O72" s="212" t="s">
        <v>86</v>
      </c>
      <c r="P72" s="213"/>
      <c r="Q72" s="213"/>
    </row>
    <row r="73" spans="1:17" s="105" customFormat="1" ht="12" customHeight="1">
      <c r="A73" s="85"/>
      <c r="B73" s="86"/>
      <c r="C73" s="87"/>
      <c r="D73" s="87"/>
      <c r="E73" s="87"/>
      <c r="F73" s="87"/>
      <c r="G73" s="87"/>
      <c r="H73" s="87"/>
      <c r="I73" s="87"/>
      <c r="J73" s="87"/>
      <c r="K73" s="87"/>
      <c r="L73" s="87"/>
      <c r="M73" s="87"/>
      <c r="N73" s="88"/>
      <c r="O73" s="43" t="s">
        <v>94</v>
      </c>
      <c r="P73" s="75"/>
      <c r="Q73" s="77" t="s">
        <v>218</v>
      </c>
    </row>
    <row r="74" spans="1:17" s="105" customFormat="1" ht="12" customHeight="1">
      <c r="A74" s="89" t="s">
        <v>88</v>
      </c>
      <c r="B74" s="86" t="s">
        <v>89</v>
      </c>
      <c r="C74" s="87" t="s">
        <v>90</v>
      </c>
      <c r="D74" s="87" t="s">
        <v>91</v>
      </c>
      <c r="E74" s="87" t="s">
        <v>87</v>
      </c>
      <c r="F74" s="87" t="s">
        <v>92</v>
      </c>
      <c r="G74" s="87" t="s">
        <v>93</v>
      </c>
      <c r="H74" s="87" t="s">
        <v>94</v>
      </c>
      <c r="I74" s="87" t="s">
        <v>95</v>
      </c>
      <c r="J74" s="87" t="s">
        <v>96</v>
      </c>
      <c r="K74" s="87" t="s">
        <v>97</v>
      </c>
      <c r="L74" s="87" t="s">
        <v>98</v>
      </c>
      <c r="M74" s="87" t="s">
        <v>99</v>
      </c>
      <c r="N74" s="90" t="s">
        <v>100</v>
      </c>
      <c r="O74" s="195" t="s">
        <v>101</v>
      </c>
      <c r="P74" s="196"/>
      <c r="Q74" s="196"/>
    </row>
    <row r="75" spans="1:17" s="105" customFormat="1" ht="12" customHeight="1">
      <c r="A75" s="85"/>
      <c r="B75" s="86"/>
      <c r="C75" s="87"/>
      <c r="D75" s="87"/>
      <c r="E75" s="87"/>
      <c r="F75" s="87"/>
      <c r="G75" s="87"/>
      <c r="H75" s="87"/>
      <c r="I75" s="87"/>
      <c r="J75" s="87"/>
      <c r="K75" s="87"/>
      <c r="L75" s="87"/>
      <c r="M75" s="87"/>
      <c r="N75" s="88"/>
      <c r="O75" s="90" t="s">
        <v>102</v>
      </c>
      <c r="P75" s="44" t="s">
        <v>103</v>
      </c>
      <c r="Q75" s="91" t="s">
        <v>103</v>
      </c>
    </row>
    <row r="76" spans="1:17" s="39" customFormat="1" ht="12" customHeight="1">
      <c r="A76" s="92"/>
      <c r="B76" s="93"/>
      <c r="C76" s="94"/>
      <c r="D76" s="94"/>
      <c r="E76" s="94"/>
      <c r="F76" s="94"/>
      <c r="G76" s="94"/>
      <c r="H76" s="94"/>
      <c r="I76" s="94"/>
      <c r="J76" s="94"/>
      <c r="K76" s="94"/>
      <c r="L76" s="94"/>
      <c r="M76" s="94"/>
      <c r="N76" s="95"/>
      <c r="O76" s="96" t="s">
        <v>104</v>
      </c>
      <c r="P76" s="97" t="s">
        <v>105</v>
      </c>
      <c r="Q76" s="98" t="s">
        <v>204</v>
      </c>
    </row>
    <row r="77" spans="1:16" s="39" customFormat="1" ht="12" customHeight="1">
      <c r="A77" s="22"/>
      <c r="B77" s="45"/>
      <c r="C77" s="45"/>
      <c r="D77" s="45"/>
      <c r="E77" s="45"/>
      <c r="F77" s="45"/>
      <c r="G77" s="45"/>
      <c r="H77" s="45"/>
      <c r="I77" s="45"/>
      <c r="J77" s="45"/>
      <c r="K77" s="45"/>
      <c r="L77" s="45"/>
      <c r="M77" s="45"/>
      <c r="N77" s="99"/>
      <c r="O77" s="46"/>
      <c r="P77" s="44"/>
    </row>
    <row r="78" spans="1:16" s="39" customFormat="1" ht="12" customHeight="1">
      <c r="A78" s="22"/>
      <c r="B78" s="45"/>
      <c r="C78" s="45"/>
      <c r="D78" s="45"/>
      <c r="E78" s="45"/>
      <c r="F78" s="45"/>
      <c r="G78" s="45"/>
      <c r="H78" s="45"/>
      <c r="I78" s="45"/>
      <c r="J78" s="45"/>
      <c r="K78" s="45"/>
      <c r="L78" s="45"/>
      <c r="M78" s="45"/>
      <c r="N78" s="99"/>
      <c r="O78" s="46"/>
      <c r="P78" s="44"/>
    </row>
    <row r="79" spans="1:17" s="39" customFormat="1" ht="12" customHeight="1">
      <c r="A79" s="253" t="s">
        <v>111</v>
      </c>
      <c r="B79" s="253"/>
      <c r="C79" s="253"/>
      <c r="D79" s="253"/>
      <c r="E79" s="253"/>
      <c r="F79" s="253"/>
      <c r="G79" s="253"/>
      <c r="H79" s="253"/>
      <c r="I79" s="253"/>
      <c r="J79" s="253"/>
      <c r="K79" s="253"/>
      <c r="L79" s="253"/>
      <c r="M79" s="253"/>
      <c r="N79" s="253"/>
      <c r="O79" s="253"/>
      <c r="P79" s="253"/>
      <c r="Q79" s="253"/>
    </row>
    <row r="80" spans="1:17" s="105" customFormat="1" ht="12" customHeight="1">
      <c r="A80" s="101"/>
      <c r="B80" s="110"/>
      <c r="C80" s="110"/>
      <c r="D80" s="110"/>
      <c r="E80" s="110"/>
      <c r="F80" s="110"/>
      <c r="G80" s="110"/>
      <c r="H80" s="110"/>
      <c r="I80" s="110"/>
      <c r="J80" s="110"/>
      <c r="K80" s="110"/>
      <c r="L80" s="110"/>
      <c r="M80" s="110"/>
      <c r="N80" s="111"/>
      <c r="O80" s="111"/>
      <c r="P80" s="111"/>
      <c r="Q80" s="39"/>
    </row>
    <row r="81" spans="1:17" s="105" customFormat="1" ht="12" customHeight="1">
      <c r="A81" s="112"/>
      <c r="B81" s="47"/>
      <c r="C81" s="47"/>
      <c r="D81" s="47"/>
      <c r="E81" s="47"/>
      <c r="F81" s="47"/>
      <c r="G81" s="47"/>
      <c r="H81" s="47"/>
      <c r="I81" s="47"/>
      <c r="J81" s="47"/>
      <c r="K81" s="47"/>
      <c r="L81" s="47"/>
      <c r="M81" s="47"/>
      <c r="N81" s="47"/>
      <c r="O81" s="109"/>
      <c r="P81" s="109"/>
      <c r="Q81" s="39"/>
    </row>
    <row r="82" spans="1:17" s="105" customFormat="1" ht="12" customHeight="1">
      <c r="A82" s="27" t="s">
        <v>106</v>
      </c>
      <c r="B82" s="47">
        <v>80.43090081761605</v>
      </c>
      <c r="C82" s="47">
        <v>90.39073572442499</v>
      </c>
      <c r="D82" s="47">
        <v>103.80430745116097</v>
      </c>
      <c r="E82" s="47">
        <v>89.70554449727767</v>
      </c>
      <c r="F82" s="47">
        <v>107.27428153667795</v>
      </c>
      <c r="G82" s="47">
        <v>100.08150831978178</v>
      </c>
      <c r="H82" s="47">
        <v>102.76813638877354</v>
      </c>
      <c r="I82" s="47">
        <v>105.39501958870694</v>
      </c>
      <c r="J82" s="47">
        <v>108.95608514239292</v>
      </c>
      <c r="K82" s="47">
        <v>106.59627380501453</v>
      </c>
      <c r="L82" s="47">
        <v>114.91656750855998</v>
      </c>
      <c r="M82" s="47">
        <v>89.68063919942642</v>
      </c>
      <c r="N82" s="47"/>
      <c r="O82" s="104"/>
      <c r="P82" s="104"/>
      <c r="Q82" s="39"/>
    </row>
    <row r="83" spans="1:17" s="105" customFormat="1" ht="12" customHeight="1">
      <c r="A83" s="28">
        <v>2001</v>
      </c>
      <c r="B83" s="47">
        <v>100.08608505395102</v>
      </c>
      <c r="C83" s="47">
        <v>97.94422057824522</v>
      </c>
      <c r="D83" s="47">
        <v>111.79673152325628</v>
      </c>
      <c r="E83" s="47">
        <v>99.3340945627379</v>
      </c>
      <c r="F83" s="47">
        <v>112.75388940283084</v>
      </c>
      <c r="G83" s="47">
        <v>113.45622773133127</v>
      </c>
      <c r="H83" s="47">
        <v>105.19524810131308</v>
      </c>
      <c r="I83" s="47">
        <v>114.77745583213654</v>
      </c>
      <c r="J83" s="47">
        <v>115.49030294032035</v>
      </c>
      <c r="K83" s="47">
        <v>115.29083669123025</v>
      </c>
      <c r="L83" s="47">
        <v>117.06842783908094</v>
      </c>
      <c r="M83" s="47">
        <v>81.4710805683187</v>
      </c>
      <c r="N83" s="47">
        <f>(B83+C83+D83+E83+F83+G83+H83+I83+J83+K83+L83+M83)/12</f>
        <v>107.0553834020627</v>
      </c>
      <c r="O83" s="106">
        <f>100*(H83-G83)/G83</f>
        <v>-7.2812042099447405</v>
      </c>
      <c r="P83" s="106">
        <f>100*(H83-H82)/H82</f>
        <v>2.3617356486428234</v>
      </c>
      <c r="Q83" s="104">
        <f>(((B83+C83+D83+E83+F83+G83+H83)/7)-((B82+C82+D82+E82+F82+G82+H82)/7))/((B82+C82+D82+E82+F82+G82+H82)/7)*100</f>
        <v>9.802142702621556</v>
      </c>
    </row>
    <row r="84" spans="1:17" s="105" customFormat="1" ht="12" customHeight="1">
      <c r="A84" s="28">
        <v>2002</v>
      </c>
      <c r="B84" s="47">
        <v>100.69843299823667</v>
      </c>
      <c r="C84" s="47">
        <v>99.91672482398522</v>
      </c>
      <c r="D84" s="47">
        <v>110.96313254858103</v>
      </c>
      <c r="E84" s="47">
        <v>115.32924495426124</v>
      </c>
      <c r="F84" s="47">
        <v>111.57384812119548</v>
      </c>
      <c r="G84" s="47">
        <v>115.12001429726541</v>
      </c>
      <c r="H84" s="47">
        <v>115.17329093298014</v>
      </c>
      <c r="I84" s="47">
        <v>115.63882372233584</v>
      </c>
      <c r="J84" s="47">
        <v>124.57271644637098</v>
      </c>
      <c r="K84" s="47">
        <v>123.76801531542161</v>
      </c>
      <c r="L84" s="47">
        <v>122.93174264081486</v>
      </c>
      <c r="M84" s="47">
        <v>93.96226725366081</v>
      </c>
      <c r="N84" s="47">
        <f>(B84+C84+D84+E84+F84+G84+H84+I84+J84+K84+L84+M84)/12</f>
        <v>112.47068783792577</v>
      </c>
      <c r="O84" s="106">
        <f>100*(H84-G84)/G84</f>
        <v>0.04627921221165918</v>
      </c>
      <c r="P84" s="106">
        <f>100*(H84-H83)/H83</f>
        <v>9.485260039557343</v>
      </c>
      <c r="Q84" s="104">
        <f>(((B84+C84+D84+E84+F84+G84+H84)/7)-((B83+C83+D83+E83+F83+G83+H83)/7))/((B83+C83+D83+E83+F83+G83+H83)/7)*100</f>
        <v>3.8090018707130953</v>
      </c>
    </row>
    <row r="85" spans="1:17" s="105" customFormat="1" ht="12" customHeight="1">
      <c r="A85" s="28">
        <v>2003</v>
      </c>
      <c r="B85" s="47">
        <v>110.7</v>
      </c>
      <c r="C85" s="47">
        <v>111.7</v>
      </c>
      <c r="D85" s="47">
        <v>125.7</v>
      </c>
      <c r="E85" s="47">
        <v>125.3</v>
      </c>
      <c r="F85" s="47">
        <v>128.3</v>
      </c>
      <c r="G85" s="47">
        <v>132.7</v>
      </c>
      <c r="H85" s="47">
        <v>131.8</v>
      </c>
      <c r="I85" s="47">
        <v>120.4</v>
      </c>
      <c r="J85" s="47">
        <v>142</v>
      </c>
      <c r="K85" s="47">
        <v>140.7</v>
      </c>
      <c r="L85" s="47">
        <v>136.9</v>
      </c>
      <c r="M85" s="47">
        <v>117.2</v>
      </c>
      <c r="N85" s="47">
        <f>(B85+C85+D85+E85+F85+G85+H85+I85+J85+K85+L85+M85)/12</f>
        <v>126.95</v>
      </c>
      <c r="O85" s="106">
        <f>100*(H85-G85)/G85</f>
        <v>-0.6782215523737584</v>
      </c>
      <c r="P85" s="106">
        <f>100*(H85-H84)/H84</f>
        <v>14.436254215133118</v>
      </c>
      <c r="Q85" s="104">
        <f>(((B85+C85+D85+E85+F85+G85+H85)/7)-((B84+C84+D84+E84+F84+G84+H84)/7))/((B84+C84+D84+E84+F84+G84+H84)/7)*100</f>
        <v>12.67280423750928</v>
      </c>
    </row>
    <row r="86" spans="1:17" s="105" customFormat="1" ht="12" customHeight="1">
      <c r="A86" s="28">
        <v>2004</v>
      </c>
      <c r="B86" s="47">
        <v>124.9</v>
      </c>
      <c r="C86" s="47">
        <v>122</v>
      </c>
      <c r="D86" s="47">
        <v>147.6</v>
      </c>
      <c r="E86" s="47">
        <v>140</v>
      </c>
      <c r="F86" s="47">
        <v>135.4</v>
      </c>
      <c r="G86" s="47">
        <v>157.5</v>
      </c>
      <c r="H86" s="47">
        <v>143.6</v>
      </c>
      <c r="I86" s="47">
        <v>138.6</v>
      </c>
      <c r="J86" s="47">
        <v>151.9</v>
      </c>
      <c r="K86" s="47">
        <v>151.5</v>
      </c>
      <c r="L86" s="47">
        <v>156.1</v>
      </c>
      <c r="M86" s="47">
        <v>122.9</v>
      </c>
      <c r="N86" s="47">
        <f>(B86+C86+D86+E86+F86+G86+H86+I86+J86+K86+L86+M86)/12</f>
        <v>141</v>
      </c>
      <c r="O86" s="106">
        <f>100*(H86-G86)/G86</f>
        <v>-8.825396825396828</v>
      </c>
      <c r="P86" s="106">
        <f>100*(H86-H85)/H85</f>
        <v>8.952959028831549</v>
      </c>
      <c r="Q86" s="104">
        <f>(((B86+C86+D86+E86+F86+G86+H86)/7)-((B85+C85+D85+E85+F85+G85+H85)/7))/((B85+C85+D85+E85+F85+G85+H85)/7)*100</f>
        <v>12.098822442853848</v>
      </c>
    </row>
    <row r="87" spans="1:17" s="105" customFormat="1" ht="12" customHeight="1">
      <c r="A87" s="28">
        <v>2005</v>
      </c>
      <c r="B87" s="47">
        <v>130.5</v>
      </c>
      <c r="C87" s="47">
        <v>130.4</v>
      </c>
      <c r="D87" s="47">
        <v>141.7</v>
      </c>
      <c r="E87" s="47">
        <v>151.6</v>
      </c>
      <c r="F87" s="47">
        <v>146.3</v>
      </c>
      <c r="G87" s="47">
        <v>158.7</v>
      </c>
      <c r="H87" s="47">
        <v>144.9</v>
      </c>
      <c r="I87" s="47" t="s">
        <v>47</v>
      </c>
      <c r="J87" s="47" t="s">
        <v>47</v>
      </c>
      <c r="K87" s="47" t="s">
        <v>47</v>
      </c>
      <c r="L87" s="47" t="s">
        <v>47</v>
      </c>
      <c r="M87" s="47" t="s">
        <v>47</v>
      </c>
      <c r="N87" s="47">
        <f>(B87+C87+D87+E87+F87+G87+H87)/7</f>
        <v>143.44285714285715</v>
      </c>
      <c r="O87" s="106">
        <f>100*(H87-G87)/G87</f>
        <v>-8.695652173913032</v>
      </c>
      <c r="P87" s="106">
        <f>100*(H87-H86)/H86</f>
        <v>0.9052924791086431</v>
      </c>
      <c r="Q87" s="104">
        <f>(((B87+C87+D87+E87+F87+G87+H87)/7)-((B86+C86+D86+E86+F86+G86+H86)/7))/((B86+C86+D86+E86+F86+G86+H86)/7)*100</f>
        <v>3.40885684860968</v>
      </c>
    </row>
    <row r="88" spans="1:17" s="105" customFormat="1" ht="12" customHeight="1">
      <c r="A88" s="29"/>
      <c r="B88" s="47"/>
      <c r="C88" s="47"/>
      <c r="D88" s="47"/>
      <c r="E88" s="47"/>
      <c r="F88" s="47"/>
      <c r="G88" s="47"/>
      <c r="H88" s="47"/>
      <c r="I88" s="47"/>
      <c r="J88" s="47"/>
      <c r="K88" s="47"/>
      <c r="L88" s="47"/>
      <c r="M88" s="47"/>
      <c r="N88" s="47"/>
      <c r="O88" s="106"/>
      <c r="P88" s="106"/>
      <c r="Q88" s="39"/>
    </row>
    <row r="89" spans="1:17" s="105" customFormat="1" ht="12" customHeight="1">
      <c r="A89" s="30" t="s">
        <v>107</v>
      </c>
      <c r="B89" s="47">
        <v>77.29523984678062</v>
      </c>
      <c r="C89" s="47">
        <v>87.94215371875805</v>
      </c>
      <c r="D89" s="47">
        <v>102.36115517268769</v>
      </c>
      <c r="E89" s="47">
        <v>90.09522743127148</v>
      </c>
      <c r="F89" s="47">
        <v>109.17236901204488</v>
      </c>
      <c r="G89" s="47">
        <v>99.18811899185272</v>
      </c>
      <c r="H89" s="47">
        <v>105.1943838861279</v>
      </c>
      <c r="I89" s="47">
        <v>106.37600103558444</v>
      </c>
      <c r="J89" s="47">
        <v>108.95721281412062</v>
      </c>
      <c r="K89" s="47">
        <v>107.19086586248156</v>
      </c>
      <c r="L89" s="47">
        <v>115.1145127721554</v>
      </c>
      <c r="M89" s="47">
        <v>91.11275943771385</v>
      </c>
      <c r="N89" s="47"/>
      <c r="O89" s="106"/>
      <c r="P89" s="106"/>
      <c r="Q89" s="39"/>
    </row>
    <row r="90" spans="1:17" s="105" customFormat="1" ht="12" customHeight="1">
      <c r="A90" s="28">
        <v>2001</v>
      </c>
      <c r="B90" s="47">
        <v>98.5935684669896</v>
      </c>
      <c r="C90" s="47">
        <v>94.75067847816283</v>
      </c>
      <c r="D90" s="47">
        <v>109.68453320840614</v>
      </c>
      <c r="E90" s="47">
        <v>99.66520995956238</v>
      </c>
      <c r="F90" s="47">
        <v>111.53820233904197</v>
      </c>
      <c r="G90" s="47">
        <v>112.92085806301071</v>
      </c>
      <c r="H90" s="47">
        <v>106.84286979055952</v>
      </c>
      <c r="I90" s="47">
        <v>117.94060102236725</v>
      </c>
      <c r="J90" s="47">
        <v>112.74459333022548</v>
      </c>
      <c r="K90" s="47">
        <v>114.70125114940932</v>
      </c>
      <c r="L90" s="47">
        <v>113.91330664022954</v>
      </c>
      <c r="M90" s="47">
        <v>80.78264689277044</v>
      </c>
      <c r="N90" s="47">
        <f>(B90+C90+D90+E90+F90+G90+H90+I90+J90+K90+L90+M90)/12</f>
        <v>106.17319327839459</v>
      </c>
      <c r="O90" s="106">
        <f>100*(H90-G90)/G90</f>
        <v>-5.382520445478398</v>
      </c>
      <c r="P90" s="106">
        <f>100*(H90-H89)/H89</f>
        <v>1.5670854693308505</v>
      </c>
      <c r="Q90" s="104">
        <f>(((B90+C90+D90+E90+F90+G90+H90)/7)-((B89+C89+D89+E89+F89+G89+H89)/7))/((B89+C89+D89+E89+F89+G89+H89)/7)*100</f>
        <v>9.347843370352027</v>
      </c>
    </row>
    <row r="91" spans="1:17" s="105" customFormat="1" ht="12" customHeight="1">
      <c r="A91" s="28">
        <v>2002</v>
      </c>
      <c r="B91" s="47">
        <v>96.1782039938165</v>
      </c>
      <c r="C91" s="47">
        <v>95.75624281724193</v>
      </c>
      <c r="D91" s="47">
        <v>104.54725119571158</v>
      </c>
      <c r="E91" s="47">
        <v>109.76181893573431</v>
      </c>
      <c r="F91" s="47">
        <v>106.3456540100394</v>
      </c>
      <c r="G91" s="47">
        <v>111.1357267160809</v>
      </c>
      <c r="H91" s="47">
        <v>114.53203282664029</v>
      </c>
      <c r="I91" s="47">
        <v>114.92210688492716</v>
      </c>
      <c r="J91" s="47">
        <v>122.47614479523854</v>
      </c>
      <c r="K91" s="47">
        <v>119.86041453074334</v>
      </c>
      <c r="L91" s="47">
        <v>119.40848540953013</v>
      </c>
      <c r="M91" s="47">
        <v>93.08426414930773</v>
      </c>
      <c r="N91" s="47">
        <f>(B91+C91+D91+E91+F91+G91+H91+I91+J91+K91+L91+M91)/12</f>
        <v>109.0006955220843</v>
      </c>
      <c r="O91" s="106">
        <f>100*(H91-G91)/G91</f>
        <v>3.0559984722428255</v>
      </c>
      <c r="P91" s="106">
        <f>100*(H91-H90)/H90</f>
        <v>7.196702083305679</v>
      </c>
      <c r="Q91" s="104">
        <f>(((B91+C91+D91+E91+F91+G91+H91)/7)-((B90+C90+D90+E90+F90+G90+H90)/7))/((B90+C90+D90+E90+F90+G90+H90)/7)*100</f>
        <v>0.5805223260310353</v>
      </c>
    </row>
    <row r="92" spans="1:17" s="105" customFormat="1" ht="12" customHeight="1">
      <c r="A92" s="28">
        <v>2003</v>
      </c>
      <c r="B92" s="47">
        <v>105.2</v>
      </c>
      <c r="C92" s="47">
        <v>104.7</v>
      </c>
      <c r="D92" s="47">
        <v>119.3</v>
      </c>
      <c r="E92" s="47">
        <v>121.4</v>
      </c>
      <c r="F92" s="47">
        <v>126.7</v>
      </c>
      <c r="G92" s="47">
        <v>130.8</v>
      </c>
      <c r="H92" s="47">
        <v>131.3</v>
      </c>
      <c r="I92" s="47">
        <v>117</v>
      </c>
      <c r="J92" s="47">
        <v>139.4</v>
      </c>
      <c r="K92" s="47">
        <v>139.7</v>
      </c>
      <c r="L92" s="47">
        <v>135.3</v>
      </c>
      <c r="M92" s="47">
        <v>112.9</v>
      </c>
      <c r="N92" s="47">
        <f>(B92+C92+D92+E92+F92+G92+H92+I92+J92+K92+L92+M92)/12</f>
        <v>123.6416666666667</v>
      </c>
      <c r="O92" s="106">
        <f>100*(H92-G92)/G92</f>
        <v>0.38226299694189597</v>
      </c>
      <c r="P92" s="106">
        <f>100*(H92-H91)/H91</f>
        <v>14.640416972900764</v>
      </c>
      <c r="Q92" s="104">
        <f>(((B92+C92+D92+E92+F92+G92+H92)/7)-((B91+C91+D91+E91+F91+G91+H91)/7))/((B91+C91+D91+E91+F91+G91+H91)/7)*100</f>
        <v>13.700253302990697</v>
      </c>
    </row>
    <row r="93" spans="1:17" s="105" customFormat="1" ht="12" customHeight="1">
      <c r="A93" s="28">
        <v>2004</v>
      </c>
      <c r="B93" s="47">
        <v>120.6</v>
      </c>
      <c r="C93" s="47">
        <v>115.9</v>
      </c>
      <c r="D93" s="47">
        <v>140.6</v>
      </c>
      <c r="E93" s="47">
        <v>135.8</v>
      </c>
      <c r="F93" s="47">
        <v>128.7</v>
      </c>
      <c r="G93" s="47">
        <v>150.3</v>
      </c>
      <c r="H93" s="47">
        <v>140.5</v>
      </c>
      <c r="I93" s="47">
        <v>134.5</v>
      </c>
      <c r="J93" s="47">
        <v>146.6</v>
      </c>
      <c r="K93" s="47">
        <v>147.5</v>
      </c>
      <c r="L93" s="47">
        <v>151.4</v>
      </c>
      <c r="M93" s="47">
        <v>115.2</v>
      </c>
      <c r="N93" s="47">
        <f>(B93+C93+D93+E93+F93+G93+H93+I93+J93+K93+L93+M93)/12</f>
        <v>135.63333333333335</v>
      </c>
      <c r="O93" s="106">
        <f>100*(H93-G93)/G93</f>
        <v>-6.520292747837665</v>
      </c>
      <c r="P93" s="106">
        <f>100*(H93-H92)/H92</f>
        <v>7.006854531606997</v>
      </c>
      <c r="Q93" s="104">
        <f>(((B93+C93+D93+E93+F93+G93+H93)/7)-((B92+C92+D92+E92+F92+G92+H92)/7))/((B92+C92+D92+E92+F92+G92+H92)/7)*100</f>
        <v>11.07934238741959</v>
      </c>
    </row>
    <row r="94" spans="1:17" s="105" customFormat="1" ht="12" customHeight="1">
      <c r="A94" s="28">
        <v>2005</v>
      </c>
      <c r="B94" s="47">
        <v>122.5</v>
      </c>
      <c r="C94" s="47">
        <v>119.8</v>
      </c>
      <c r="D94" s="47">
        <v>129.5</v>
      </c>
      <c r="E94" s="47">
        <v>142.4</v>
      </c>
      <c r="F94" s="47">
        <v>137.4</v>
      </c>
      <c r="G94" s="47">
        <v>150.9</v>
      </c>
      <c r="H94" s="47">
        <v>138.4</v>
      </c>
      <c r="I94" s="47" t="s">
        <v>47</v>
      </c>
      <c r="J94" s="47" t="s">
        <v>47</v>
      </c>
      <c r="K94" s="47" t="s">
        <v>47</v>
      </c>
      <c r="L94" s="47" t="s">
        <v>47</v>
      </c>
      <c r="M94" s="47" t="s">
        <v>47</v>
      </c>
      <c r="N94" s="47">
        <f>(B94+C94+D94+E94+F94+G94+H94)/7</f>
        <v>134.4142857142857</v>
      </c>
      <c r="O94" s="106">
        <f>100*(H94-G94)/G94</f>
        <v>-8.28363154406892</v>
      </c>
      <c r="P94" s="106">
        <f>100*(H94-H93)/H93</f>
        <v>-1.494661921708181</v>
      </c>
      <c r="Q94" s="104">
        <f>(((B94+C94+D94+E94+F94+G94+H94)/7)-((B93+C93+D93+E93+F93+G93+H93)/7))/((B93+C93+D93+E93+F93+G93+H93)/7)*100</f>
        <v>0.9116259116258962</v>
      </c>
    </row>
    <row r="95" spans="1:17" s="105" customFormat="1" ht="12" customHeight="1">
      <c r="A95" s="29"/>
      <c r="B95" s="47"/>
      <c r="C95" s="47"/>
      <c r="D95" s="47"/>
      <c r="E95" s="47"/>
      <c r="F95" s="47"/>
      <c r="G95" s="47"/>
      <c r="H95" s="47"/>
      <c r="I95" s="47"/>
      <c r="J95" s="47"/>
      <c r="K95" s="47"/>
      <c r="L95" s="47"/>
      <c r="M95" s="47"/>
      <c r="N95" s="47"/>
      <c r="O95" s="106"/>
      <c r="P95" s="106"/>
      <c r="Q95" s="39"/>
    </row>
    <row r="96" spans="1:17" s="105" customFormat="1" ht="12" customHeight="1">
      <c r="A96" s="30" t="s">
        <v>108</v>
      </c>
      <c r="B96" s="47">
        <v>92.20613777896135</v>
      </c>
      <c r="C96" s="47">
        <v>99.58580929977016</v>
      </c>
      <c r="D96" s="47">
        <v>109.22372626075658</v>
      </c>
      <c r="E96" s="47">
        <v>88.24218192813585</v>
      </c>
      <c r="F96" s="47">
        <v>100.1464606357194</v>
      </c>
      <c r="G96" s="47">
        <v>103.43642172648728</v>
      </c>
      <c r="H96" s="47">
        <v>93.65693480002373</v>
      </c>
      <c r="I96" s="47">
        <v>101.71117458510544</v>
      </c>
      <c r="J96" s="47">
        <v>108.95185043423314</v>
      </c>
      <c r="K96" s="47">
        <v>104.36342323689516</v>
      </c>
      <c r="L96" s="47">
        <v>114.17323064468444</v>
      </c>
      <c r="M96" s="47">
        <v>84.30264861680999</v>
      </c>
      <c r="N96" s="47"/>
      <c r="O96" s="106"/>
      <c r="P96" s="106"/>
      <c r="Q96" s="39"/>
    </row>
    <row r="97" spans="1:17" s="105" customFormat="1" ht="12" customHeight="1">
      <c r="A97" s="28">
        <v>2001</v>
      </c>
      <c r="B97" s="47">
        <v>105.69087990885917</v>
      </c>
      <c r="C97" s="47">
        <v>109.93681650082405</v>
      </c>
      <c r="D97" s="47">
        <v>119.72859529749374</v>
      </c>
      <c r="E97" s="47">
        <v>98.09066859844046</v>
      </c>
      <c r="F97" s="47">
        <v>117.31911612046466</v>
      </c>
      <c r="G97" s="47">
        <v>115.46668254719083</v>
      </c>
      <c r="H97" s="47">
        <v>99.00799252622319</v>
      </c>
      <c r="I97" s="47">
        <v>102.89900834765345</v>
      </c>
      <c r="J97" s="47">
        <v>125.8011693202025</v>
      </c>
      <c r="K97" s="47">
        <v>117.50488646312714</v>
      </c>
      <c r="L97" s="47">
        <v>128.91674310701714</v>
      </c>
      <c r="M97" s="47">
        <v>84.05633124843985</v>
      </c>
      <c r="N97" s="47">
        <f>(B97+C97+D97+E97+F97+G97+H97+I97+J97+K97+L97+M97)/12</f>
        <v>110.36824083216133</v>
      </c>
      <c r="O97" s="106">
        <f>100*(H97-G97)/G97</f>
        <v>-14.254059836040607</v>
      </c>
      <c r="P97" s="106">
        <f>100*(H97-H96)/H96</f>
        <v>5.7134666403774945</v>
      </c>
      <c r="Q97" s="104">
        <f>(((B97+C97+D97+E97+F97+G97+H97)/7)-((B96+C96+D96+E96+F96+G96+H96)/7))/((B96+C96+D96+E96+F96+G96+H96)/7)*100</f>
        <v>11.470261623893235</v>
      </c>
    </row>
    <row r="98" spans="1:17" s="105" customFormat="1" ht="12" customHeight="1">
      <c r="A98" s="28">
        <v>2002</v>
      </c>
      <c r="B98" s="47">
        <v>117.67308942400194</v>
      </c>
      <c r="C98" s="47">
        <v>115.54043604752951</v>
      </c>
      <c r="D98" s="47">
        <v>135.05646532663727</v>
      </c>
      <c r="E98" s="47">
        <v>136.23640336344505</v>
      </c>
      <c r="F98" s="47">
        <v>131.20710092271818</v>
      </c>
      <c r="G98" s="47">
        <v>130.08206881339157</v>
      </c>
      <c r="H98" s="47">
        <v>117.58138486250951</v>
      </c>
      <c r="I98" s="47">
        <v>118.33028516114015</v>
      </c>
      <c r="J98" s="47">
        <v>132.44589796165812</v>
      </c>
      <c r="K98" s="47">
        <v>138.44209061128873</v>
      </c>
      <c r="L98" s="47">
        <v>136.16250615697408</v>
      </c>
      <c r="M98" s="47">
        <v>97.25940131819598</v>
      </c>
      <c r="N98" s="47">
        <f>(B98+C98+D98+E98+F98+G98+H98+I98+J98+K98+L98+M98)/12</f>
        <v>125.5014274974575</v>
      </c>
      <c r="O98" s="106">
        <f>100*(H98-G98)/G98</f>
        <v>-9.609844050692983</v>
      </c>
      <c r="P98" s="106">
        <f>100*(H98-H97)/H97</f>
        <v>18.759487857878728</v>
      </c>
      <c r="Q98" s="104">
        <f>(((B98+C98+D98+E98+F98+G98+H98)/7)-((B97+C97+D97+E97+F97+G97+H97)/7))/((B97+C97+D97+E97+F97+G97+H97)/7)*100</f>
        <v>15.437781773807504</v>
      </c>
    </row>
    <row r="99" spans="1:17" s="105" customFormat="1" ht="12" customHeight="1">
      <c r="A99" s="28">
        <v>2003</v>
      </c>
      <c r="B99" s="47">
        <v>131.5</v>
      </c>
      <c r="C99" s="47">
        <v>138</v>
      </c>
      <c r="D99" s="47">
        <v>150.1</v>
      </c>
      <c r="E99" s="47">
        <v>139.9</v>
      </c>
      <c r="F99" s="47">
        <v>134.1</v>
      </c>
      <c r="G99" s="47">
        <v>140.1</v>
      </c>
      <c r="H99" s="47">
        <v>133.9</v>
      </c>
      <c r="I99" s="47">
        <v>133.1</v>
      </c>
      <c r="J99" s="47">
        <v>152.1</v>
      </c>
      <c r="K99" s="47">
        <v>144.4</v>
      </c>
      <c r="L99" s="47">
        <v>142.7</v>
      </c>
      <c r="M99" s="47">
        <v>133.3</v>
      </c>
      <c r="N99" s="47">
        <f>(B99+C99+D99+E99+F99+G99+H99+I99+J99+K99+L99+M99)/12</f>
        <v>139.43333333333334</v>
      </c>
      <c r="O99" s="106">
        <f>100*(H99-G99)/G99</f>
        <v>-4.425410421127758</v>
      </c>
      <c r="P99" s="106">
        <f>100*(H99-H98)/H98</f>
        <v>13.878570282678853</v>
      </c>
      <c r="Q99" s="104">
        <f>(((B99+C99+D99+E99+F99+G99+H99)/7)-((B98+C98+D98+E98+F98+G98+H98)/7))/((B98+C98+D98+E98+F98+G98+H98)/7)*100</f>
        <v>9.534214285076045</v>
      </c>
    </row>
    <row r="100" spans="1:17" s="39" customFormat="1" ht="12" customHeight="1">
      <c r="A100" s="28">
        <v>2004</v>
      </c>
      <c r="B100" s="47">
        <v>141.2</v>
      </c>
      <c r="C100" s="47">
        <v>144.9</v>
      </c>
      <c r="D100" s="47">
        <v>174.2</v>
      </c>
      <c r="E100" s="47">
        <v>155.8</v>
      </c>
      <c r="F100" s="47">
        <v>160.5</v>
      </c>
      <c r="G100" s="47">
        <v>184.7</v>
      </c>
      <c r="H100" s="47">
        <v>155.6</v>
      </c>
      <c r="I100" s="47">
        <v>153.9</v>
      </c>
      <c r="J100" s="47">
        <v>172</v>
      </c>
      <c r="K100" s="47">
        <v>166.7</v>
      </c>
      <c r="L100" s="47">
        <v>173.7</v>
      </c>
      <c r="M100" s="47">
        <v>152.1</v>
      </c>
      <c r="N100" s="47">
        <f>(B100+C100+D100+E100+F100+G100+H100+I100+J100+K100+L100+M100)/12</f>
        <v>161.275</v>
      </c>
      <c r="O100" s="106">
        <f>100*(H100-G100)/G100</f>
        <v>-15.755278830536003</v>
      </c>
      <c r="P100" s="106">
        <f>100*(H100-H99)/H99</f>
        <v>16.206123973114256</v>
      </c>
      <c r="Q100" s="104">
        <f>(((B100+C100+D100+E100+F100+G100+H100)/7)-((B99+C99+D99+E99+F99+G99+H99)/7))/((B99+C99+D99+E99+F99+G99+H99)/7)*100</f>
        <v>15.42992972302604</v>
      </c>
    </row>
    <row r="101" spans="1:17" s="39" customFormat="1" ht="12" customHeight="1">
      <c r="A101" s="28">
        <v>2005</v>
      </c>
      <c r="B101" s="47">
        <v>160.7</v>
      </c>
      <c r="C101" s="47">
        <v>170.2</v>
      </c>
      <c r="D101" s="47">
        <v>187.6</v>
      </c>
      <c r="E101" s="47">
        <v>186.2</v>
      </c>
      <c r="F101" s="47">
        <v>179.6</v>
      </c>
      <c r="G101" s="47">
        <v>187.9</v>
      </c>
      <c r="H101" s="47">
        <v>169.3</v>
      </c>
      <c r="I101" s="47" t="s">
        <v>47</v>
      </c>
      <c r="J101" s="47" t="s">
        <v>47</v>
      </c>
      <c r="K101" s="47" t="s">
        <v>47</v>
      </c>
      <c r="L101" s="47" t="s">
        <v>47</v>
      </c>
      <c r="M101" s="47" t="s">
        <v>47</v>
      </c>
      <c r="N101" s="47">
        <f>(B101+C101+D101+E101+F101+G101+H101)/7</f>
        <v>177.35714285714286</v>
      </c>
      <c r="O101" s="106">
        <f>100*(H101-G101)/G101</f>
        <v>-9.898882384246937</v>
      </c>
      <c r="P101" s="106">
        <f>100*(H101-H100)/H100</f>
        <v>8.804627249357338</v>
      </c>
      <c r="Q101" s="104">
        <f>(((B101+C101+D101+E101+F101+G101+H101)/7)-((B100+C100+D100+E100+F100+G100+H100)/7))/((B100+C100+D100+E100+F100+G100+H100)/7)*100</f>
        <v>11.15587787626467</v>
      </c>
    </row>
    <row r="102" spans="1:16" s="39" customFormat="1" ht="12" customHeight="1">
      <c r="A102" s="108"/>
      <c r="B102" s="47"/>
      <c r="C102" s="47"/>
      <c r="D102" s="47"/>
      <c r="E102" s="47"/>
      <c r="F102" s="47"/>
      <c r="G102" s="47"/>
      <c r="H102" s="47"/>
      <c r="I102" s="47"/>
      <c r="J102" s="47"/>
      <c r="K102" s="47"/>
      <c r="L102" s="47"/>
      <c r="M102" s="47"/>
      <c r="N102" s="47"/>
      <c r="O102" s="106"/>
      <c r="P102" s="106"/>
    </row>
    <row r="103" spans="1:16" s="39" customFormat="1" ht="12" customHeight="1">
      <c r="A103" s="108"/>
      <c r="B103" s="47"/>
      <c r="C103" s="47"/>
      <c r="D103" s="47"/>
      <c r="E103" s="47"/>
      <c r="F103" s="47"/>
      <c r="G103" s="47"/>
      <c r="H103" s="47"/>
      <c r="I103" s="47"/>
      <c r="J103" s="47"/>
      <c r="K103" s="47"/>
      <c r="L103" s="47"/>
      <c r="M103" s="47"/>
      <c r="N103" s="116"/>
      <c r="O103" s="106"/>
      <c r="P103" s="106"/>
    </row>
    <row r="104" spans="1:17" s="39" customFormat="1" ht="12" customHeight="1">
      <c r="A104" s="253" t="s">
        <v>112</v>
      </c>
      <c r="B104" s="253"/>
      <c r="C104" s="253"/>
      <c r="D104" s="253"/>
      <c r="E104" s="253"/>
      <c r="F104" s="253"/>
      <c r="G104" s="253"/>
      <c r="H104" s="253"/>
      <c r="I104" s="253"/>
      <c r="J104" s="253"/>
      <c r="K104" s="253"/>
      <c r="L104" s="253"/>
      <c r="M104" s="253"/>
      <c r="N104" s="253"/>
      <c r="O104" s="253"/>
      <c r="P104" s="253"/>
      <c r="Q104" s="253"/>
    </row>
    <row r="105" spans="1:16" s="39" customFormat="1" ht="12" customHeight="1">
      <c r="A105" s="102"/>
      <c r="B105" s="102"/>
      <c r="C105" s="102"/>
      <c r="D105" s="102"/>
      <c r="E105" s="102"/>
      <c r="F105" s="102"/>
      <c r="G105" s="102"/>
      <c r="H105" s="102"/>
      <c r="I105" s="102"/>
      <c r="J105" s="102"/>
      <c r="K105" s="102"/>
      <c r="L105" s="102"/>
      <c r="M105" s="102"/>
      <c r="N105" s="115"/>
      <c r="O105" s="106"/>
      <c r="P105" s="106"/>
    </row>
    <row r="106" spans="1:17" s="105" customFormat="1" ht="12" customHeight="1">
      <c r="A106" s="102"/>
      <c r="B106" s="47"/>
      <c r="C106" s="47"/>
      <c r="D106" s="47"/>
      <c r="E106" s="47"/>
      <c r="F106" s="47"/>
      <c r="G106" s="47"/>
      <c r="H106" s="47"/>
      <c r="I106" s="47"/>
      <c r="J106" s="47"/>
      <c r="K106" s="47"/>
      <c r="L106" s="47"/>
      <c r="M106" s="47"/>
      <c r="N106" s="47"/>
      <c r="O106" s="106"/>
      <c r="P106" s="106"/>
      <c r="Q106" s="39"/>
    </row>
    <row r="107" spans="1:17" s="105" customFormat="1" ht="12" customHeight="1">
      <c r="A107" s="27" t="s">
        <v>106</v>
      </c>
      <c r="B107" s="47">
        <v>76.74746323183179</v>
      </c>
      <c r="C107" s="47">
        <v>99.48906665959684</v>
      </c>
      <c r="D107" s="47">
        <v>106.27097586445177</v>
      </c>
      <c r="E107" s="47">
        <v>96.80518673253718</v>
      </c>
      <c r="F107" s="47">
        <v>99.88531524717075</v>
      </c>
      <c r="G107" s="47">
        <v>91.00935123282903</v>
      </c>
      <c r="H107" s="47">
        <v>84.61824908355501</v>
      </c>
      <c r="I107" s="47">
        <v>91.29982810528621</v>
      </c>
      <c r="J107" s="47">
        <v>103.41245197707482</v>
      </c>
      <c r="K107" s="47">
        <v>113.95544515244018</v>
      </c>
      <c r="L107" s="47">
        <v>129.25951169009394</v>
      </c>
      <c r="M107" s="47">
        <v>107.2471550673058</v>
      </c>
      <c r="N107" s="47"/>
      <c r="O107" s="106"/>
      <c r="P107" s="106"/>
      <c r="Q107" s="39"/>
    </row>
    <row r="108" spans="1:17" s="105" customFormat="1" ht="12" customHeight="1">
      <c r="A108" s="28">
        <v>2001</v>
      </c>
      <c r="B108" s="47">
        <v>91.57648390800756</v>
      </c>
      <c r="C108" s="47">
        <v>96.83098712979654</v>
      </c>
      <c r="D108" s="47">
        <v>116.05561452144374</v>
      </c>
      <c r="E108" s="47">
        <v>87.70148831346664</v>
      </c>
      <c r="F108" s="47">
        <v>99.0376395849209</v>
      </c>
      <c r="G108" s="47">
        <v>86.54672187665484</v>
      </c>
      <c r="H108" s="47">
        <v>84.79243238695169</v>
      </c>
      <c r="I108" s="47">
        <v>87.10095950864205</v>
      </c>
      <c r="J108" s="47">
        <v>96.67828902638495</v>
      </c>
      <c r="K108" s="47">
        <v>95.2245559978408</v>
      </c>
      <c r="L108" s="47">
        <v>123.53551798364748</v>
      </c>
      <c r="M108" s="47">
        <v>102.48359691432904</v>
      </c>
      <c r="N108" s="47">
        <f>(B108+C108+D108+E108+F108+G108+H108+I108+J108+K108+L108+M108)/12</f>
        <v>97.29702392934053</v>
      </c>
      <c r="O108" s="106">
        <f>100*(H108-G108)/G108</f>
        <v>-2.026985484445434</v>
      </c>
      <c r="P108" s="106">
        <f>100*(H108-H107)/H107</f>
        <v>0.20584602645781472</v>
      </c>
      <c r="Q108" s="104">
        <f>(((B108+C108+D108+E108+F108+G108+H108)/7)-((B107+C107+D107+E107+F107+G107+H107)/7))/((B107+C107+D107+E107+F107+G107+H107)/7)*100</f>
        <v>1.1782922925422723</v>
      </c>
    </row>
    <row r="109" spans="1:17" s="105" customFormat="1" ht="12" customHeight="1">
      <c r="A109" s="28">
        <v>2002</v>
      </c>
      <c r="B109" s="47">
        <v>86.38638638278273</v>
      </c>
      <c r="C109" s="47">
        <v>94.8898410211126</v>
      </c>
      <c r="D109" s="47">
        <v>112.64915267456</v>
      </c>
      <c r="E109" s="47">
        <v>109.44022140784769</v>
      </c>
      <c r="F109" s="47">
        <v>89.4600649017302</v>
      </c>
      <c r="G109" s="47">
        <v>99.67477302952871</v>
      </c>
      <c r="H109" s="47">
        <v>87.11334640976322</v>
      </c>
      <c r="I109" s="47">
        <v>98.58761657991325</v>
      </c>
      <c r="J109" s="47">
        <v>118.41220080965238</v>
      </c>
      <c r="K109" s="47">
        <v>122.64745688911557</v>
      </c>
      <c r="L109" s="47">
        <v>126.70240403136508</v>
      </c>
      <c r="M109" s="47">
        <v>105.10157742015971</v>
      </c>
      <c r="N109" s="47">
        <f>(B109+C109+D109+E109+F109+G109+H109+I109+J109+K109+L109+M109)/12</f>
        <v>104.25542012979427</v>
      </c>
      <c r="O109" s="106">
        <f>100*(H109-G109)/G109</f>
        <v>-12.60241306598627</v>
      </c>
      <c r="P109" s="106">
        <f>100*(H109-H108)/H108</f>
        <v>2.7371711808195403</v>
      </c>
      <c r="Q109" s="104">
        <f>(((B109+C109+D109+E109+F109+G109+H109)/7)-((B108+C108+D108+E108+F108+G108+H108)/7))/((B108+C108+D108+E108+F108+G108+H108)/7)*100</f>
        <v>2.5768078700961112</v>
      </c>
    </row>
    <row r="110" spans="1:17" s="105" customFormat="1" ht="12" customHeight="1">
      <c r="A110" s="28">
        <v>2003</v>
      </c>
      <c r="B110" s="47">
        <v>100.1</v>
      </c>
      <c r="C110" s="47">
        <v>100.4</v>
      </c>
      <c r="D110" s="47">
        <v>124.1</v>
      </c>
      <c r="E110" s="47">
        <v>102</v>
      </c>
      <c r="F110" s="47">
        <v>92.6</v>
      </c>
      <c r="G110" s="47">
        <v>109.1</v>
      </c>
      <c r="H110" s="47">
        <v>103.2</v>
      </c>
      <c r="I110" s="47">
        <v>101.4</v>
      </c>
      <c r="J110" s="47">
        <v>131.4</v>
      </c>
      <c r="K110" s="47">
        <v>136.5</v>
      </c>
      <c r="L110" s="47">
        <v>140.5</v>
      </c>
      <c r="M110" s="47">
        <v>113.6</v>
      </c>
      <c r="N110" s="47">
        <f>(B110+C110+D110+E110+F110+G110+H110+I110+J110+K110+L110+M110)/12</f>
        <v>112.90833333333335</v>
      </c>
      <c r="O110" s="106">
        <f>100*(H110-G110)/G110</f>
        <v>-5.407882676443622</v>
      </c>
      <c r="P110" s="106">
        <f>100*(H110-H109)/H109</f>
        <v>18.466347871161414</v>
      </c>
      <c r="Q110" s="104">
        <f>(((B110+C110+D110+E110+F110+G110+H110)/7)-((B109+C109+D109+E109+F109+G109+H109)/7))/((B109+C109+D109+E109+F109+G109+H109)/7)*100</f>
        <v>7.634661811562782</v>
      </c>
    </row>
    <row r="111" spans="1:17" s="105" customFormat="1" ht="12" customHeight="1">
      <c r="A111" s="28">
        <v>2004</v>
      </c>
      <c r="B111" s="47">
        <v>95.9</v>
      </c>
      <c r="C111" s="47">
        <v>107.7</v>
      </c>
      <c r="D111" s="47">
        <v>134.4</v>
      </c>
      <c r="E111" s="47">
        <v>118.9</v>
      </c>
      <c r="F111" s="47">
        <v>110.7</v>
      </c>
      <c r="G111" s="47">
        <v>131.9</v>
      </c>
      <c r="H111" s="47">
        <v>111.3</v>
      </c>
      <c r="I111" s="47">
        <v>115.7</v>
      </c>
      <c r="J111" s="47">
        <v>141.4</v>
      </c>
      <c r="K111" s="47">
        <v>134.8</v>
      </c>
      <c r="L111" s="47">
        <v>162.6</v>
      </c>
      <c r="M111" s="47">
        <v>131.1</v>
      </c>
      <c r="N111" s="47">
        <f>(B111+C111+D111+E111+F111+G111+H111+I111+J111+K111+L111+M111)/12</f>
        <v>124.69999999999999</v>
      </c>
      <c r="O111" s="106">
        <f>100*(H111-G111)/G111</f>
        <v>-15.617892342683858</v>
      </c>
      <c r="P111" s="106">
        <f>100*(H111-H110)/H110</f>
        <v>7.84883720930232</v>
      </c>
      <c r="Q111" s="104">
        <f>(((B111+C111+D111+E111+F111+G111+H111)/7)-((B110+C110+D110+E110+F110+G110+H110)/7))/((B110+C110+D110+E110+F110+G110+H110)/7)*100</f>
        <v>10.840738209159241</v>
      </c>
    </row>
    <row r="112" spans="1:17" s="105" customFormat="1" ht="12" customHeight="1">
      <c r="A112" s="28">
        <v>2005</v>
      </c>
      <c r="B112" s="47">
        <v>129.5</v>
      </c>
      <c r="C112" s="47">
        <v>139.2</v>
      </c>
      <c r="D112" s="47">
        <v>144.5</v>
      </c>
      <c r="E112" s="47">
        <v>129.1</v>
      </c>
      <c r="F112" s="47">
        <v>132.2</v>
      </c>
      <c r="G112" s="47">
        <v>145.7</v>
      </c>
      <c r="H112" s="47">
        <v>125.1</v>
      </c>
      <c r="I112" s="47" t="s">
        <v>47</v>
      </c>
      <c r="J112" s="47" t="s">
        <v>47</v>
      </c>
      <c r="K112" s="47" t="s">
        <v>47</v>
      </c>
      <c r="L112" s="47" t="s">
        <v>47</v>
      </c>
      <c r="M112" s="47" t="s">
        <v>47</v>
      </c>
      <c r="N112" s="47">
        <f>(B112+C112+D112+E112+F112+G112+H112)/7</f>
        <v>135.04285714285714</v>
      </c>
      <c r="O112" s="106">
        <f>100*(H112-G112)/G112</f>
        <v>-14.13864104323953</v>
      </c>
      <c r="P112" s="106">
        <f>100*(H112-H111)/H111</f>
        <v>12.398921832884096</v>
      </c>
      <c r="Q112" s="104">
        <f>(((B112+C112+D112+E112+F112+G112+H112)/7)-((B111+C111+D111+E111+F111+G111+H111)/7))/((B111+C111+D111+E111+F111+G111+H111)/7)*100</f>
        <v>16.588554514060196</v>
      </c>
    </row>
    <row r="113" spans="1:17" s="105" customFormat="1" ht="12" customHeight="1">
      <c r="A113" s="29"/>
      <c r="B113" s="47"/>
      <c r="C113" s="47"/>
      <c r="D113" s="47"/>
      <c r="E113" s="47"/>
      <c r="F113" s="47"/>
      <c r="G113" s="47"/>
      <c r="H113" s="47"/>
      <c r="I113" s="47"/>
      <c r="J113" s="47"/>
      <c r="K113" s="47"/>
      <c r="L113" s="47"/>
      <c r="M113" s="47"/>
      <c r="N113" s="47"/>
      <c r="O113" s="106"/>
      <c r="P113" s="106"/>
      <c r="Q113" s="39"/>
    </row>
    <row r="114" spans="1:17" s="105" customFormat="1" ht="12" customHeight="1">
      <c r="A114" s="30" t="s">
        <v>107</v>
      </c>
      <c r="B114" s="47">
        <v>79.92623550027028</v>
      </c>
      <c r="C114" s="47">
        <v>102.27762195986425</v>
      </c>
      <c r="D114" s="47">
        <v>110.70049991114814</v>
      </c>
      <c r="E114" s="47">
        <v>100.92378465820686</v>
      </c>
      <c r="F114" s="47">
        <v>97.32545457837635</v>
      </c>
      <c r="G114" s="47">
        <v>86.6643925945107</v>
      </c>
      <c r="H114" s="47">
        <v>81.91675952004816</v>
      </c>
      <c r="I114" s="47">
        <v>96.31194666960137</v>
      </c>
      <c r="J114" s="47">
        <v>105.67157942307735</v>
      </c>
      <c r="K114" s="47">
        <v>114.70571446548202</v>
      </c>
      <c r="L114" s="47">
        <v>123.30206432321657</v>
      </c>
      <c r="M114" s="47">
        <v>100.27394644385359</v>
      </c>
      <c r="N114" s="47"/>
      <c r="O114" s="106"/>
      <c r="P114" s="106"/>
      <c r="Q114" s="39"/>
    </row>
    <row r="115" spans="1:17" s="105" customFormat="1" ht="12" customHeight="1">
      <c r="A115" s="28">
        <v>2001</v>
      </c>
      <c r="B115" s="47">
        <v>88.52271072758971</v>
      </c>
      <c r="C115" s="47">
        <v>95.57400244715521</v>
      </c>
      <c r="D115" s="47">
        <v>109.11184847985052</v>
      </c>
      <c r="E115" s="47">
        <v>85.52725365072682</v>
      </c>
      <c r="F115" s="47">
        <v>95.35285317862771</v>
      </c>
      <c r="G115" s="47">
        <v>80.19067788773268</v>
      </c>
      <c r="H115" s="47">
        <v>80.36430542808803</v>
      </c>
      <c r="I115" s="47">
        <v>91.35547809163783</v>
      </c>
      <c r="J115" s="47">
        <v>99.51272811961545</v>
      </c>
      <c r="K115" s="47">
        <v>102.07019966343455</v>
      </c>
      <c r="L115" s="47">
        <v>119.68643831956038</v>
      </c>
      <c r="M115" s="47">
        <v>98.2234014842838</v>
      </c>
      <c r="N115" s="47">
        <f>(B115+C115+D115+E115+F115+G115+H115+I115+J115+K115+L115+M115)/12</f>
        <v>95.45765812319189</v>
      </c>
      <c r="O115" s="106">
        <f>100*(H115-G115)/G115</f>
        <v>0.21651835965077418</v>
      </c>
      <c r="P115" s="106">
        <f>100*(H115-H114)/H114</f>
        <v>-1.8951605276575723</v>
      </c>
      <c r="Q115" s="104">
        <f>(((B115+C115+D115+E115+F115+G115+H115)/7)-((B114+C114+D114+E114+F114+G114+H114)/7))/((B114+C114+D114+E114+F114+G114+H114)/7)*100</f>
        <v>-3.803209846266664</v>
      </c>
    </row>
    <row r="116" spans="1:17" s="105" customFormat="1" ht="12" customHeight="1">
      <c r="A116" s="28">
        <v>2002</v>
      </c>
      <c r="B116" s="47">
        <v>84.36979828429965</v>
      </c>
      <c r="C116" s="47">
        <v>89.17343992697933</v>
      </c>
      <c r="D116" s="47">
        <v>106.7408693617746</v>
      </c>
      <c r="E116" s="47">
        <v>93.97973956139121</v>
      </c>
      <c r="F116" s="47">
        <v>77.5252237177152</v>
      </c>
      <c r="G116" s="47">
        <v>91.35856833682129</v>
      </c>
      <c r="H116" s="47">
        <v>83.46993928624651</v>
      </c>
      <c r="I116" s="47">
        <v>98.18342692045421</v>
      </c>
      <c r="J116" s="47">
        <v>108.30731222612503</v>
      </c>
      <c r="K116" s="47">
        <v>114.43769210211245</v>
      </c>
      <c r="L116" s="47">
        <v>113.21764152497991</v>
      </c>
      <c r="M116" s="47">
        <v>97.75911538970603</v>
      </c>
      <c r="N116" s="47">
        <f>(B116+C116+D116+E116+F116+G116+H116+I116+J116+K116+L116+M116)/12</f>
        <v>96.54356388655044</v>
      </c>
      <c r="O116" s="106">
        <f>100*(H116-G116)/G116</f>
        <v>-8.63479933430101</v>
      </c>
      <c r="P116" s="106">
        <f>100*(H116-H115)/H115</f>
        <v>3.8644443470459433</v>
      </c>
      <c r="Q116" s="104">
        <f>(((B116+C116+D116+E116+F116+G116+H116)/7)-((B115+C115+D115+E115+F115+G115+H115)/7))/((B115+C115+D115+E115+F115+G115+H115)/7)*100</f>
        <v>-1.2646582537747082</v>
      </c>
    </row>
    <row r="117" spans="1:17" s="105" customFormat="1" ht="12" customHeight="1">
      <c r="A117" s="28">
        <v>2003</v>
      </c>
      <c r="B117" s="47">
        <v>91.3</v>
      </c>
      <c r="C117" s="47">
        <v>91.1</v>
      </c>
      <c r="D117" s="47">
        <v>112.9</v>
      </c>
      <c r="E117" s="47">
        <v>95</v>
      </c>
      <c r="F117" s="47">
        <v>88.1</v>
      </c>
      <c r="G117" s="47">
        <v>103.5</v>
      </c>
      <c r="H117" s="47">
        <v>88.7</v>
      </c>
      <c r="I117" s="47">
        <v>97.1</v>
      </c>
      <c r="J117" s="47">
        <v>114.9</v>
      </c>
      <c r="K117" s="47">
        <v>110.9</v>
      </c>
      <c r="L117" s="47">
        <v>108.9</v>
      </c>
      <c r="M117" s="47">
        <v>102.4</v>
      </c>
      <c r="N117" s="47">
        <f>(B117+C117+D117+E117+F117+G117+H117+I117+J117+K117+L117+M117)/12</f>
        <v>100.40000000000002</v>
      </c>
      <c r="O117" s="106">
        <f>100*(H117-G117)/G117</f>
        <v>-14.299516908212558</v>
      </c>
      <c r="P117" s="106">
        <f>100*(H117-H116)/H116</f>
        <v>6.265801507076517</v>
      </c>
      <c r="Q117" s="104">
        <f>(((B117+C117+D117+E117+F117+G117+H117)/7)-((B116+C116+D116+E116+F116+G116+H116)/7))/((B116+C116+D116+E116+F116+G116+H116)/7)*100</f>
        <v>7.019021335436569</v>
      </c>
    </row>
    <row r="118" spans="1:17" s="105" customFormat="1" ht="12" customHeight="1">
      <c r="A118" s="28">
        <v>2004</v>
      </c>
      <c r="B118" s="47">
        <v>83.3</v>
      </c>
      <c r="C118" s="47">
        <v>91.3</v>
      </c>
      <c r="D118" s="47">
        <v>115.2</v>
      </c>
      <c r="E118" s="47">
        <v>102</v>
      </c>
      <c r="F118" s="47">
        <v>89.3</v>
      </c>
      <c r="G118" s="47">
        <v>108</v>
      </c>
      <c r="H118" s="47">
        <v>91.2</v>
      </c>
      <c r="I118" s="47">
        <v>96.5</v>
      </c>
      <c r="J118" s="47">
        <v>113.4</v>
      </c>
      <c r="K118" s="47">
        <v>110.6</v>
      </c>
      <c r="L118" s="47">
        <v>125.9</v>
      </c>
      <c r="M118" s="47">
        <v>107</v>
      </c>
      <c r="N118" s="47">
        <f>(B118+C118+D118+E118+F118+G118+H118+I118+J118+K118+L118+M118)/12</f>
        <v>102.80833333333334</v>
      </c>
      <c r="O118" s="106">
        <f>100*(H118-G118)/G118</f>
        <v>-15.555555555555554</v>
      </c>
      <c r="P118" s="106">
        <f>100*(H118-H117)/H117</f>
        <v>2.818489289740699</v>
      </c>
      <c r="Q118" s="104">
        <f>(((B118+C118+D118+E118+F118+G118+H118)/7)-((B117+C117+D117+E117+F117+G117+H117)/7))/((B117+C117+D117+E117+F117+G117+H117)/7)*100</f>
        <v>1.4464658514763051</v>
      </c>
    </row>
    <row r="119" spans="1:17" s="105" customFormat="1" ht="12" customHeight="1">
      <c r="A119" s="28">
        <v>2005</v>
      </c>
      <c r="B119" s="47">
        <v>105.8</v>
      </c>
      <c r="C119" s="47">
        <v>106.3</v>
      </c>
      <c r="D119" s="47">
        <v>113.8</v>
      </c>
      <c r="E119" s="47">
        <v>105.2</v>
      </c>
      <c r="F119" s="47">
        <v>101.5</v>
      </c>
      <c r="G119" s="47">
        <v>116.2</v>
      </c>
      <c r="H119" s="47">
        <v>103.5</v>
      </c>
      <c r="I119" s="47" t="s">
        <v>47</v>
      </c>
      <c r="J119" s="47" t="s">
        <v>47</v>
      </c>
      <c r="K119" s="47" t="s">
        <v>47</v>
      </c>
      <c r="L119" s="47" t="s">
        <v>47</v>
      </c>
      <c r="M119" s="47" t="s">
        <v>47</v>
      </c>
      <c r="N119" s="47">
        <f>(B119+C119+D119+E119+F119+G119+H119)/7</f>
        <v>107.47142857142856</v>
      </c>
      <c r="O119" s="106">
        <f>100*(H119-G119)/G119</f>
        <v>-10.929432013769365</v>
      </c>
      <c r="P119" s="106">
        <f>100*(H119-H118)/H118</f>
        <v>13.486842105263156</v>
      </c>
      <c r="Q119" s="104">
        <f>(((B119+C119+D119+E119+F119+G119+H119)/7)-((B118+C118+D118+E118+F118+G118+H118)/7))/((B118+C118+D118+E118+F118+G118+H118)/7)*100</f>
        <v>10.583566073790951</v>
      </c>
    </row>
    <row r="120" spans="1:17" s="105" customFormat="1" ht="12" customHeight="1">
      <c r="A120" s="29"/>
      <c r="B120" s="47"/>
      <c r="C120" s="47"/>
      <c r="D120" s="47"/>
      <c r="E120" s="47"/>
      <c r="F120" s="47"/>
      <c r="G120" s="47"/>
      <c r="H120" s="47"/>
      <c r="I120" s="47"/>
      <c r="J120" s="47"/>
      <c r="K120" s="47"/>
      <c r="L120" s="47"/>
      <c r="M120" s="47"/>
      <c r="N120" s="47"/>
      <c r="O120" s="106"/>
      <c r="P120" s="106"/>
      <c r="Q120" s="39"/>
    </row>
    <row r="121" spans="1:17" s="105" customFormat="1" ht="12" customHeight="1">
      <c r="A121" s="30" t="s">
        <v>108</v>
      </c>
      <c r="B121" s="47">
        <v>69.87208142155966</v>
      </c>
      <c r="C121" s="47">
        <v>93.45768700288147</v>
      </c>
      <c r="D121" s="47">
        <v>96.69033702438814</v>
      </c>
      <c r="E121" s="47">
        <v>87.89705149342745</v>
      </c>
      <c r="F121" s="47">
        <v>105.42205017773007</v>
      </c>
      <c r="G121" s="47">
        <v>100.40708313570235</v>
      </c>
      <c r="H121" s="47">
        <v>90.46131383143072</v>
      </c>
      <c r="I121" s="47">
        <v>80.45909278563417</v>
      </c>
      <c r="J121" s="47">
        <v>98.52617436894427</v>
      </c>
      <c r="K121" s="47">
        <v>112.33268404646299</v>
      </c>
      <c r="L121" s="47">
        <v>142.14490320676668</v>
      </c>
      <c r="M121" s="47">
        <v>122.32954148543766</v>
      </c>
      <c r="N121" s="47"/>
      <c r="O121" s="121"/>
      <c r="P121" s="121"/>
      <c r="Q121" s="39"/>
    </row>
    <row r="122" spans="1:17" s="105" customFormat="1" ht="12" customHeight="1">
      <c r="A122" s="28">
        <v>2001</v>
      </c>
      <c r="B122" s="47">
        <v>98.18150458255035</v>
      </c>
      <c r="C122" s="47">
        <v>99.54972533248933</v>
      </c>
      <c r="D122" s="47">
        <v>131.0743194374506</v>
      </c>
      <c r="E122" s="47">
        <v>92.40415090398578</v>
      </c>
      <c r="F122" s="47">
        <v>107.00748179604147</v>
      </c>
      <c r="G122" s="47">
        <v>100.29423994356375</v>
      </c>
      <c r="H122" s="47">
        <v>94.37004945007175</v>
      </c>
      <c r="I122" s="47">
        <v>77.89884082744605</v>
      </c>
      <c r="J122" s="47">
        <v>90.547667093627</v>
      </c>
      <c r="K122" s="47">
        <v>80.41808043024513</v>
      </c>
      <c r="L122" s="47">
        <v>131.8607108699827</v>
      </c>
      <c r="M122" s="47">
        <v>111.6979940663828</v>
      </c>
      <c r="N122" s="47">
        <f>(B122+C122+D122+E122+F122+G122+H122+I122+J122+K122+L122+M122)/12</f>
        <v>101.27539706115306</v>
      </c>
      <c r="O122" s="106">
        <f>100*(H122-G122)/G122</f>
        <v>-5.906810298204152</v>
      </c>
      <c r="P122" s="106">
        <f>100*(H122-H121)/H121</f>
        <v>4.320891940531317</v>
      </c>
      <c r="Q122" s="104">
        <f>(((B122+C122+D122+E122+F122+G122+H122)/7)-((B121+C121+D121+E121+F121+G121+H121)/7))/((B121+C121+D121+E121+F121+G121+H121)/7)*100</f>
        <v>12.212502128179409</v>
      </c>
    </row>
    <row r="123" spans="1:17" s="105" customFormat="1" ht="12" customHeight="1">
      <c r="A123" s="28">
        <v>2002</v>
      </c>
      <c r="B123" s="47">
        <v>90.74807446237482</v>
      </c>
      <c r="C123" s="47">
        <v>107.25387239836219</v>
      </c>
      <c r="D123" s="47">
        <v>125.42820702328699</v>
      </c>
      <c r="E123" s="47">
        <v>142.87977184328273</v>
      </c>
      <c r="F123" s="47">
        <v>115.27399021607224</v>
      </c>
      <c r="G123" s="47">
        <v>117.66193209645922</v>
      </c>
      <c r="H123" s="47">
        <v>94.99368917198595</v>
      </c>
      <c r="I123" s="47">
        <v>99.461840331009</v>
      </c>
      <c r="J123" s="47">
        <v>140.2681128539959</v>
      </c>
      <c r="K123" s="47">
        <v>140.4043965717026</v>
      </c>
      <c r="L123" s="47">
        <v>155.86866161620387</v>
      </c>
      <c r="M123" s="47">
        <v>120.9826238058763</v>
      </c>
      <c r="N123" s="47">
        <f>(B123+C123+D123+E123+F123+G123+H123+I123+J123+K123+L123+M123)/12</f>
        <v>120.93543103255098</v>
      </c>
      <c r="O123" s="106">
        <f>100*(H123-G123)/G123</f>
        <v>-19.265570878004837</v>
      </c>
      <c r="P123" s="106">
        <f>100*(H123-H122)/H122</f>
        <v>0.6608449667541505</v>
      </c>
      <c r="Q123" s="104">
        <f>(((B123+C123+D123+E123+F123+G123+H123)/7)-((B122+C122+D122+E122+F122+G122+H122)/7))/((B122+C122+D122+E122+F122+G122+H122)/7)*100</f>
        <v>9.871336945864236</v>
      </c>
    </row>
    <row r="124" spans="1:17" s="105" customFormat="1" ht="12" customHeight="1">
      <c r="A124" s="28">
        <v>2003</v>
      </c>
      <c r="B124" s="47">
        <v>119.1</v>
      </c>
      <c r="C124" s="47">
        <v>120.7</v>
      </c>
      <c r="D124" s="47">
        <v>148.2</v>
      </c>
      <c r="E124" s="47">
        <v>117.2</v>
      </c>
      <c r="F124" s="47">
        <v>102.3</v>
      </c>
      <c r="G124" s="47">
        <v>121.3</v>
      </c>
      <c r="H124" s="47">
        <v>134.4</v>
      </c>
      <c r="I124" s="47">
        <v>110.6</v>
      </c>
      <c r="J124" s="47">
        <v>167</v>
      </c>
      <c r="K124" s="47">
        <v>191.8</v>
      </c>
      <c r="L124" s="47">
        <v>208.8</v>
      </c>
      <c r="M124" s="47">
        <v>137.9</v>
      </c>
      <c r="N124" s="47">
        <f>(B124+C124+D124+E124+F124+G124+H124+I124+J124+K124+L124+M124)/12</f>
        <v>139.94166666666666</v>
      </c>
      <c r="O124" s="106">
        <f>100*(H124-G124)/G124</f>
        <v>10.799670239076677</v>
      </c>
      <c r="P124" s="106">
        <f>100*(H124-H123)/H123</f>
        <v>41.483082898979724</v>
      </c>
      <c r="Q124" s="104">
        <f>(((B124+C124+D124+E124+F124+G124+H124)/7)-((B123+C123+D123+E123+F123+G123+H123)/7))/((B123+C123+D123+E123+F123+G123+H123)/7)*100</f>
        <v>8.6825774287517</v>
      </c>
    </row>
    <row r="125" spans="1:17" s="105" customFormat="1" ht="12" customHeight="1">
      <c r="A125" s="28">
        <v>2004</v>
      </c>
      <c r="B125" s="47">
        <v>123.1</v>
      </c>
      <c r="C125" s="47">
        <v>143.2</v>
      </c>
      <c r="D125" s="47">
        <v>176</v>
      </c>
      <c r="E125" s="47">
        <v>155.4</v>
      </c>
      <c r="F125" s="47">
        <v>156.9</v>
      </c>
      <c r="G125" s="47">
        <v>183.6</v>
      </c>
      <c r="H125" s="47">
        <v>154.8</v>
      </c>
      <c r="I125" s="47">
        <v>157.1</v>
      </c>
      <c r="J125" s="47">
        <v>201.8</v>
      </c>
      <c r="K125" s="47">
        <v>187.1</v>
      </c>
      <c r="L125" s="47">
        <v>242.1</v>
      </c>
      <c r="M125" s="47">
        <v>183.2</v>
      </c>
      <c r="N125" s="47">
        <f>(B125+C125+D125+E125+F125+G125+H125+I125+J125+K125+L125+M125)/12</f>
        <v>172.02499999999998</v>
      </c>
      <c r="O125" s="106">
        <f>100*(H125-G125)/G125</f>
        <v>-15.686274509803912</v>
      </c>
      <c r="P125" s="106">
        <f>100*(H125-H124)/H124</f>
        <v>15.17857142857143</v>
      </c>
      <c r="Q125" s="104">
        <f>(((B125+C125+D125+E125+F125+G125+H125)/7)-((B124+C124+D124+E124+F124+G124+H124)/7))/((B124+C124+D124+E124+F124+G124+H124)/7)*100</f>
        <v>26.62187210379982</v>
      </c>
    </row>
    <row r="126" spans="1:17" s="105" customFormat="1" ht="12" customHeight="1">
      <c r="A126" s="28">
        <v>2005</v>
      </c>
      <c r="B126" s="47">
        <v>180.7</v>
      </c>
      <c r="C126" s="47">
        <v>210.5</v>
      </c>
      <c r="D126" s="47">
        <v>210.8</v>
      </c>
      <c r="E126" s="47">
        <v>180.9</v>
      </c>
      <c r="F126" s="47">
        <v>198.7</v>
      </c>
      <c r="G126" s="47">
        <v>209.5</v>
      </c>
      <c r="H126" s="47">
        <v>171.8</v>
      </c>
      <c r="I126" s="47" t="s">
        <v>47</v>
      </c>
      <c r="J126" s="47" t="s">
        <v>47</v>
      </c>
      <c r="K126" s="47" t="s">
        <v>47</v>
      </c>
      <c r="L126" s="47" t="s">
        <v>47</v>
      </c>
      <c r="M126" s="47" t="s">
        <v>47</v>
      </c>
      <c r="N126" s="47">
        <f>(B126+C126+D126+E126+F126+G126+H126)/7</f>
        <v>194.7</v>
      </c>
      <c r="O126" s="106">
        <f>100*(H126-G126)/G126</f>
        <v>-17.995226730310257</v>
      </c>
      <c r="P126" s="106">
        <f>100*(H126-H125)/H125</f>
        <v>10.981912144702841</v>
      </c>
      <c r="Q126" s="104">
        <f>(((B126+C126+D126+E126+F126+G126+H126)/7)-((B125+C125+D125+E125+F125+G125+H125)/7))/((B125+C125+D125+E125+F125+G125+H125)/7)*100</f>
        <v>24.69350411710887</v>
      </c>
    </row>
    <row r="127" spans="1:17" s="105" customFormat="1" ht="12" customHeight="1">
      <c r="A127" s="108"/>
      <c r="B127" s="47"/>
      <c r="C127" s="47"/>
      <c r="D127" s="47"/>
      <c r="E127" s="47"/>
      <c r="F127" s="47"/>
      <c r="G127" s="47"/>
      <c r="H127" s="47"/>
      <c r="I127" s="47"/>
      <c r="J127" s="47"/>
      <c r="K127" s="47"/>
      <c r="L127" s="47"/>
      <c r="M127" s="47"/>
      <c r="N127" s="116"/>
      <c r="O127" s="111"/>
      <c r="P127" s="111"/>
      <c r="Q127" s="39"/>
    </row>
    <row r="128" spans="1:17" s="105" customFormat="1" ht="12" customHeight="1">
      <c r="A128" s="108"/>
      <c r="B128" s="47"/>
      <c r="C128" s="47"/>
      <c r="D128" s="47"/>
      <c r="E128" s="47"/>
      <c r="F128" s="47"/>
      <c r="G128" s="47"/>
      <c r="H128" s="47"/>
      <c r="I128" s="47"/>
      <c r="J128" s="47"/>
      <c r="K128" s="47"/>
      <c r="L128" s="47"/>
      <c r="M128" s="47"/>
      <c r="N128" s="116"/>
      <c r="O128" s="111"/>
      <c r="P128" s="111"/>
      <c r="Q128" s="39"/>
    </row>
    <row r="129" spans="1:17" s="105" customFormat="1" ht="12" customHeight="1">
      <c r="A129" s="108"/>
      <c r="B129" s="47"/>
      <c r="C129" s="47"/>
      <c r="D129" s="47"/>
      <c r="E129" s="47"/>
      <c r="F129" s="47"/>
      <c r="G129" s="47"/>
      <c r="H129" s="47"/>
      <c r="I129" s="47"/>
      <c r="J129" s="47"/>
      <c r="K129" s="47"/>
      <c r="L129" s="47"/>
      <c r="M129" s="47"/>
      <c r="N129" s="116"/>
      <c r="O129" s="111"/>
      <c r="P129" s="111"/>
      <c r="Q129" s="39"/>
    </row>
    <row r="130" spans="1:17" s="105" customFormat="1" ht="12" customHeight="1">
      <c r="A130" s="108"/>
      <c r="B130" s="47"/>
      <c r="C130" s="47"/>
      <c r="D130" s="47"/>
      <c r="E130" s="47"/>
      <c r="F130" s="47"/>
      <c r="G130" s="47"/>
      <c r="H130" s="47"/>
      <c r="I130" s="47"/>
      <c r="J130" s="47"/>
      <c r="K130" s="47"/>
      <c r="L130" s="47"/>
      <c r="M130" s="47"/>
      <c r="N130" s="116"/>
      <c r="O130" s="111"/>
      <c r="P130" s="111"/>
      <c r="Q130" s="39"/>
    </row>
    <row r="131" spans="1:16" s="39" customFormat="1" ht="12" customHeight="1">
      <c r="A131" s="37"/>
      <c r="B131" s="102"/>
      <c r="C131" s="102"/>
      <c r="D131" s="102"/>
      <c r="E131" s="102"/>
      <c r="F131" s="102"/>
      <c r="G131" s="102"/>
      <c r="H131" s="102"/>
      <c r="I131" s="102"/>
      <c r="J131" s="102"/>
      <c r="K131" s="102"/>
      <c r="L131" s="102"/>
      <c r="M131" s="102"/>
      <c r="N131" s="113"/>
      <c r="O131" s="113"/>
      <c r="P131" s="113"/>
    </row>
    <row r="132" spans="1:17" s="39" customFormat="1" ht="12" customHeight="1">
      <c r="A132" s="210" t="s">
        <v>163</v>
      </c>
      <c r="B132" s="210"/>
      <c r="C132" s="210"/>
      <c r="D132" s="210"/>
      <c r="E132" s="210"/>
      <c r="F132" s="210"/>
      <c r="G132" s="210"/>
      <c r="H132" s="210"/>
      <c r="I132" s="210"/>
      <c r="J132" s="210"/>
      <c r="K132" s="210"/>
      <c r="L132" s="210"/>
      <c r="M132" s="210"/>
      <c r="N132" s="210"/>
      <c r="O132" s="210"/>
      <c r="P132" s="210"/>
      <c r="Q132" s="210"/>
    </row>
    <row r="133" spans="1:17" s="39" customFormat="1" ht="12" customHeight="1">
      <c r="A133" s="210" t="s">
        <v>164</v>
      </c>
      <c r="B133" s="210"/>
      <c r="C133" s="210"/>
      <c r="D133" s="210"/>
      <c r="E133" s="210"/>
      <c r="F133" s="210"/>
      <c r="G133" s="210"/>
      <c r="H133" s="210"/>
      <c r="I133" s="210"/>
      <c r="J133" s="210"/>
      <c r="K133" s="210"/>
      <c r="L133" s="210"/>
      <c r="M133" s="210"/>
      <c r="N133" s="210"/>
      <c r="O133" s="210"/>
      <c r="P133" s="210"/>
      <c r="Q133" s="210"/>
    </row>
    <row r="134" spans="1:17" s="39" customFormat="1" ht="12" customHeight="1">
      <c r="A134" s="210" t="s">
        <v>85</v>
      </c>
      <c r="B134" s="210"/>
      <c r="C134" s="210"/>
      <c r="D134" s="210"/>
      <c r="E134" s="210"/>
      <c r="F134" s="210"/>
      <c r="G134" s="210"/>
      <c r="H134" s="210"/>
      <c r="I134" s="210"/>
      <c r="J134" s="210"/>
      <c r="K134" s="210"/>
      <c r="L134" s="210"/>
      <c r="M134" s="210"/>
      <c r="N134" s="210"/>
      <c r="O134" s="210"/>
      <c r="P134" s="210"/>
      <c r="Q134" s="210"/>
    </row>
    <row r="135" spans="1:16" s="39" customFormat="1" ht="12" customHeight="1">
      <c r="A135" s="36"/>
      <c r="B135" s="37"/>
      <c r="C135" s="37"/>
      <c r="D135" s="37"/>
      <c r="E135" s="37"/>
      <c r="F135" s="37"/>
      <c r="G135" s="37"/>
      <c r="H135" s="37"/>
      <c r="I135" s="37"/>
      <c r="J135" s="37"/>
      <c r="K135" s="37"/>
      <c r="L135" s="37"/>
      <c r="M135" s="37"/>
      <c r="N135" s="37"/>
      <c r="O135" s="37"/>
      <c r="P135" s="37"/>
    </row>
    <row r="136" s="39" customFormat="1" ht="12" customHeight="1"/>
    <row r="137" spans="1:17" s="39" customFormat="1" ht="12" customHeight="1">
      <c r="A137" s="81"/>
      <c r="B137" s="82"/>
      <c r="C137" s="83"/>
      <c r="D137" s="83"/>
      <c r="E137" s="83"/>
      <c r="F137" s="83"/>
      <c r="G137" s="83"/>
      <c r="H137" s="83"/>
      <c r="I137" s="83"/>
      <c r="J137" s="83"/>
      <c r="K137" s="83"/>
      <c r="L137" s="83"/>
      <c r="M137" s="83"/>
      <c r="N137" s="84"/>
      <c r="O137" s="212" t="s">
        <v>86</v>
      </c>
      <c r="P137" s="213"/>
      <c r="Q137" s="213"/>
    </row>
    <row r="138" spans="1:17" s="39" customFormat="1" ht="12" customHeight="1">
      <c r="A138" s="85"/>
      <c r="B138" s="86"/>
      <c r="C138" s="87"/>
      <c r="D138" s="87"/>
      <c r="E138" s="87"/>
      <c r="F138" s="87"/>
      <c r="G138" s="87"/>
      <c r="H138" s="87"/>
      <c r="I138" s="87"/>
      <c r="J138" s="87"/>
      <c r="K138" s="87"/>
      <c r="L138" s="87"/>
      <c r="M138" s="87"/>
      <c r="N138" s="88"/>
      <c r="O138" s="43" t="s">
        <v>94</v>
      </c>
      <c r="P138" s="75"/>
      <c r="Q138" s="77" t="s">
        <v>218</v>
      </c>
    </row>
    <row r="139" spans="1:17" s="39" customFormat="1" ht="12" customHeight="1">
      <c r="A139" s="89" t="s">
        <v>88</v>
      </c>
      <c r="B139" s="86" t="s">
        <v>89</v>
      </c>
      <c r="C139" s="87" t="s">
        <v>90</v>
      </c>
      <c r="D139" s="87" t="s">
        <v>91</v>
      </c>
      <c r="E139" s="87" t="s">
        <v>87</v>
      </c>
      <c r="F139" s="87" t="s">
        <v>92</v>
      </c>
      <c r="G139" s="87" t="s">
        <v>93</v>
      </c>
      <c r="H139" s="87" t="s">
        <v>94</v>
      </c>
      <c r="I139" s="87" t="s">
        <v>95</v>
      </c>
      <c r="J139" s="87" t="s">
        <v>96</v>
      </c>
      <c r="K139" s="87" t="s">
        <v>97</v>
      </c>
      <c r="L139" s="87" t="s">
        <v>98</v>
      </c>
      <c r="M139" s="87" t="s">
        <v>99</v>
      </c>
      <c r="N139" s="90" t="s">
        <v>100</v>
      </c>
      <c r="O139" s="195" t="s">
        <v>101</v>
      </c>
      <c r="P139" s="196"/>
      <c r="Q139" s="196"/>
    </row>
    <row r="140" spans="1:17" s="39" customFormat="1" ht="12" customHeight="1">
      <c r="A140" s="85"/>
      <c r="B140" s="86"/>
      <c r="C140" s="87"/>
      <c r="D140" s="87"/>
      <c r="E140" s="87"/>
      <c r="F140" s="87"/>
      <c r="G140" s="87"/>
      <c r="H140" s="87"/>
      <c r="I140" s="87"/>
      <c r="J140" s="87"/>
      <c r="K140" s="87"/>
      <c r="L140" s="87"/>
      <c r="M140" s="87"/>
      <c r="N140" s="88"/>
      <c r="O140" s="90" t="s">
        <v>102</v>
      </c>
      <c r="P140" s="44" t="s">
        <v>103</v>
      </c>
      <c r="Q140" s="91" t="s">
        <v>103</v>
      </c>
    </row>
    <row r="141" spans="1:17" s="39" customFormat="1" ht="12" customHeight="1">
      <c r="A141" s="92"/>
      <c r="B141" s="93"/>
      <c r="C141" s="94"/>
      <c r="D141" s="94"/>
      <c r="E141" s="94"/>
      <c r="F141" s="94"/>
      <c r="G141" s="94"/>
      <c r="H141" s="94"/>
      <c r="I141" s="94"/>
      <c r="J141" s="94"/>
      <c r="K141" s="94"/>
      <c r="L141" s="94"/>
      <c r="M141" s="94"/>
      <c r="N141" s="95"/>
      <c r="O141" s="96" t="s">
        <v>104</v>
      </c>
      <c r="P141" s="97" t="s">
        <v>105</v>
      </c>
      <c r="Q141" s="98" t="s">
        <v>204</v>
      </c>
    </row>
    <row r="142" spans="1:16" s="39" customFormat="1" ht="12" customHeight="1">
      <c r="A142" s="22"/>
      <c r="B142" s="45"/>
      <c r="C142" s="45"/>
      <c r="D142" s="45"/>
      <c r="E142" s="45"/>
      <c r="F142" s="45"/>
      <c r="G142" s="45"/>
      <c r="H142" s="45"/>
      <c r="I142" s="45"/>
      <c r="J142" s="45"/>
      <c r="K142" s="45"/>
      <c r="L142" s="45"/>
      <c r="M142" s="45"/>
      <c r="N142" s="99"/>
      <c r="O142" s="46"/>
      <c r="P142" s="44"/>
    </row>
    <row r="143" spans="1:16" s="39" customFormat="1" ht="12" customHeight="1">
      <c r="A143" s="108"/>
      <c r="B143" s="110"/>
      <c r="C143" s="110"/>
      <c r="D143" s="110"/>
      <c r="E143" s="110"/>
      <c r="F143" s="110"/>
      <c r="G143" s="110"/>
      <c r="H143" s="110"/>
      <c r="I143" s="110"/>
      <c r="J143" s="110"/>
      <c r="K143" s="110"/>
      <c r="L143" s="110"/>
      <c r="M143" s="110"/>
      <c r="N143" s="111"/>
      <c r="O143" s="111"/>
      <c r="P143" s="111"/>
    </row>
    <row r="144" spans="1:17" s="39" customFormat="1" ht="12" customHeight="1">
      <c r="A144" s="253" t="s">
        <v>115</v>
      </c>
      <c r="B144" s="253"/>
      <c r="C144" s="253"/>
      <c r="D144" s="253"/>
      <c r="E144" s="253"/>
      <c r="F144" s="253"/>
      <c r="G144" s="253"/>
      <c r="H144" s="253"/>
      <c r="I144" s="253"/>
      <c r="J144" s="253"/>
      <c r="K144" s="253"/>
      <c r="L144" s="253"/>
      <c r="M144" s="253"/>
      <c r="N144" s="253"/>
      <c r="O144" s="253"/>
      <c r="P144" s="253"/>
      <c r="Q144" s="253"/>
    </row>
    <row r="145" spans="1:17" s="105" customFormat="1" ht="12" customHeight="1">
      <c r="A145" s="114"/>
      <c r="B145" s="111"/>
      <c r="C145" s="111"/>
      <c r="D145" s="111"/>
      <c r="E145" s="111"/>
      <c r="F145" s="111"/>
      <c r="G145" s="111"/>
      <c r="H145" s="111"/>
      <c r="I145" s="111"/>
      <c r="J145" s="111"/>
      <c r="K145" s="111"/>
      <c r="L145" s="111"/>
      <c r="M145" s="111"/>
      <c r="N145" s="111"/>
      <c r="O145" s="111"/>
      <c r="P145" s="111"/>
      <c r="Q145" s="39"/>
    </row>
    <row r="146" spans="1:17" s="105" customFormat="1" ht="12" customHeight="1">
      <c r="A146" s="115"/>
      <c r="B146" s="47"/>
      <c r="C146" s="47"/>
      <c r="D146" s="47"/>
      <c r="E146" s="47"/>
      <c r="F146" s="47"/>
      <c r="G146" s="47"/>
      <c r="H146" s="47"/>
      <c r="I146" s="47"/>
      <c r="J146" s="47"/>
      <c r="K146" s="47"/>
      <c r="L146" s="47"/>
      <c r="M146" s="47"/>
      <c r="N146" s="47"/>
      <c r="O146" s="109"/>
      <c r="P146" s="109"/>
      <c r="Q146" s="39"/>
    </row>
    <row r="147" spans="1:17" s="105" customFormat="1" ht="12" customHeight="1">
      <c r="A147" s="27" t="s">
        <v>106</v>
      </c>
      <c r="B147" s="47">
        <v>90.20555908982686</v>
      </c>
      <c r="C147" s="47">
        <v>101.05053158155253</v>
      </c>
      <c r="D147" s="47">
        <v>117.4318041470244</v>
      </c>
      <c r="E147" s="47">
        <v>97.12455304245044</v>
      </c>
      <c r="F147" s="47">
        <v>105.00304233935513</v>
      </c>
      <c r="G147" s="47">
        <v>94.58342163974261</v>
      </c>
      <c r="H147" s="47">
        <v>89.81672458965274</v>
      </c>
      <c r="I147" s="47">
        <v>94.77581769832075</v>
      </c>
      <c r="J147" s="47">
        <v>110.2429751264937</v>
      </c>
      <c r="K147" s="47">
        <v>98.49150387022355</v>
      </c>
      <c r="L147" s="47">
        <v>111.71211101521683</v>
      </c>
      <c r="M147" s="47">
        <v>89.56195596460519</v>
      </c>
      <c r="N147" s="47"/>
      <c r="O147" s="104"/>
      <c r="P147" s="104"/>
      <c r="Q147" s="39"/>
    </row>
    <row r="148" spans="1:17" s="105" customFormat="1" ht="12" customHeight="1">
      <c r="A148" s="28">
        <v>2001</v>
      </c>
      <c r="B148" s="47">
        <v>94.91599015996081</v>
      </c>
      <c r="C148" s="47">
        <v>95.88783448869943</v>
      </c>
      <c r="D148" s="47">
        <v>111.91058357034107</v>
      </c>
      <c r="E148" s="47">
        <v>96.71007368055305</v>
      </c>
      <c r="F148" s="47">
        <v>96.97463869016185</v>
      </c>
      <c r="G148" s="47">
        <v>89.30146286433946</v>
      </c>
      <c r="H148" s="47">
        <v>77.40055941244238</v>
      </c>
      <c r="I148" s="47">
        <v>92.89490254963113</v>
      </c>
      <c r="J148" s="47">
        <v>98.62938299148809</v>
      </c>
      <c r="K148" s="47">
        <v>103.41101338727303</v>
      </c>
      <c r="L148" s="47">
        <v>106.75315493407938</v>
      </c>
      <c r="M148" s="47">
        <v>90.97623624275373</v>
      </c>
      <c r="N148" s="47">
        <f>(B148+C148+D148+E148+F148+G148+H148+I148+J148+K148+L148+M148)/12</f>
        <v>96.31381941431027</v>
      </c>
      <c r="O148" s="106">
        <f>100*(H148-G148)/G148</f>
        <v>-13.326661255231732</v>
      </c>
      <c r="P148" s="106">
        <f>100*(H148-H147)/H147</f>
        <v>-13.823889964743552</v>
      </c>
      <c r="Q148" s="104">
        <f>(((B148+C148+D148+E148+F148+G148+H148)/7)-((B147+C147+D147+E147+F147+G147+H147)/7))/((B147+C147+D147+E147+F147+G147+H147)/7)*100</f>
        <v>-4.619357200887471</v>
      </c>
    </row>
    <row r="149" spans="1:17" s="105" customFormat="1" ht="12" customHeight="1">
      <c r="A149" s="28">
        <v>2002</v>
      </c>
      <c r="B149" s="47">
        <v>88.39099928431388</v>
      </c>
      <c r="C149" s="47">
        <v>92.32722398099102</v>
      </c>
      <c r="D149" s="47">
        <v>100.65138332970729</v>
      </c>
      <c r="E149" s="47">
        <v>97.53913622909099</v>
      </c>
      <c r="F149" s="47">
        <v>85.82756358642064</v>
      </c>
      <c r="G149" s="47">
        <v>106.5765047533654</v>
      </c>
      <c r="H149" s="47">
        <v>76.18318001145327</v>
      </c>
      <c r="I149" s="47">
        <v>86.09344660794201</v>
      </c>
      <c r="J149" s="47">
        <v>97.60972547844241</v>
      </c>
      <c r="K149" s="47">
        <v>92.15082162129531</v>
      </c>
      <c r="L149" s="47">
        <v>103.93765117319947</v>
      </c>
      <c r="M149" s="47">
        <v>82.30782889753</v>
      </c>
      <c r="N149" s="47">
        <f>(B149+C149+D149+E149+F149+G149+H149+I149+J149+K149+L149+M149)/12</f>
        <v>92.46628874614599</v>
      </c>
      <c r="O149" s="106">
        <f>100*(H149-G149)/G149</f>
        <v>-28.517847167391164</v>
      </c>
      <c r="P149" s="106">
        <f>100*(H149-H148)/H148</f>
        <v>-1.5728302356344535</v>
      </c>
      <c r="Q149" s="104">
        <f>(((B149+C149+D149+E149+F149+G149+H149)/7)-((B148+C148+D148+E148+F148+G148+H148)/7))/((B148+C148+D148+E148+F148+G148+H148)/7)*100</f>
        <v>-2.353359190982034</v>
      </c>
    </row>
    <row r="150" spans="1:17" s="105" customFormat="1" ht="12" customHeight="1">
      <c r="A150" s="28">
        <v>2003</v>
      </c>
      <c r="B150" s="47">
        <v>89.6</v>
      </c>
      <c r="C150" s="47">
        <v>91.2</v>
      </c>
      <c r="D150" s="47">
        <v>102</v>
      </c>
      <c r="E150" s="47">
        <v>85.9</v>
      </c>
      <c r="F150" s="47">
        <v>79.2</v>
      </c>
      <c r="G150" s="47">
        <v>79.6</v>
      </c>
      <c r="H150" s="47">
        <v>81.1</v>
      </c>
      <c r="I150" s="47">
        <v>72.6</v>
      </c>
      <c r="J150" s="47">
        <v>91.2</v>
      </c>
      <c r="K150" s="47">
        <v>92.5</v>
      </c>
      <c r="L150" s="47">
        <v>88.4</v>
      </c>
      <c r="M150" s="47">
        <v>82</v>
      </c>
      <c r="N150" s="47">
        <f>(B150+C150+D150+E150+F150+G150+H150+I150+J150+K150+L150+M150)/12</f>
        <v>86.27500000000002</v>
      </c>
      <c r="O150" s="106">
        <f>100*(H150-G150)/G150</f>
        <v>1.8844221105527639</v>
      </c>
      <c r="P150" s="106">
        <f>100*(H150-H149)/H149</f>
        <v>6.453944279836484</v>
      </c>
      <c r="Q150" s="104">
        <f>(((B150+C150+D150+E150+F150+G150+H150)/7)-((B149+C149+D149+E149+F149+G149+H149)/7))/((B149+C149+D149+E149+F149+G149+H149)/7)*100</f>
        <v>-6.007140075838609</v>
      </c>
    </row>
    <row r="151" spans="1:17" s="105" customFormat="1" ht="12" customHeight="1">
      <c r="A151" s="28">
        <v>2004</v>
      </c>
      <c r="B151" s="47">
        <v>78.4</v>
      </c>
      <c r="C151" s="47">
        <v>88.8</v>
      </c>
      <c r="D151" s="47">
        <v>95.6</v>
      </c>
      <c r="E151" s="47">
        <v>81.9</v>
      </c>
      <c r="F151" s="47">
        <v>78.2</v>
      </c>
      <c r="G151" s="47">
        <v>95.4</v>
      </c>
      <c r="H151" s="47">
        <v>80</v>
      </c>
      <c r="I151" s="47">
        <v>82.5</v>
      </c>
      <c r="J151" s="47">
        <v>101.5</v>
      </c>
      <c r="K151" s="47">
        <v>93.4</v>
      </c>
      <c r="L151" s="47">
        <v>94.1</v>
      </c>
      <c r="M151" s="47">
        <v>85.1</v>
      </c>
      <c r="N151" s="47">
        <f>(B151+C151+D151+E151+F151+G151+H151+I151+J151+K151+L151+M151)/12</f>
        <v>87.90833333333332</v>
      </c>
      <c r="O151" s="106">
        <f>100*(H151-G151)/G151</f>
        <v>-16.142557651991616</v>
      </c>
      <c r="P151" s="106">
        <f>100*(H151-H150)/H150</f>
        <v>-1.3563501849568365</v>
      </c>
      <c r="Q151" s="104">
        <f>(((B151+C151+D151+E151+F151+G151+H151)/7)-((B150+C150+D150+E150+F150+G150+H150)/7))/((B150+C150+D150+E150+F150+G150+H150)/7)*100</f>
        <v>-1.6924088070982786</v>
      </c>
    </row>
    <row r="152" spans="1:17" s="105" customFormat="1" ht="12" customHeight="1">
      <c r="A152" s="28">
        <v>2005</v>
      </c>
      <c r="B152" s="47">
        <v>84.2</v>
      </c>
      <c r="C152" s="47">
        <v>85</v>
      </c>
      <c r="D152" s="47">
        <v>99.1</v>
      </c>
      <c r="E152" s="47">
        <v>86</v>
      </c>
      <c r="F152" s="47">
        <v>79.3</v>
      </c>
      <c r="G152" s="47">
        <v>87.6</v>
      </c>
      <c r="H152" s="47">
        <v>69</v>
      </c>
      <c r="I152" s="47" t="s">
        <v>47</v>
      </c>
      <c r="J152" s="47" t="s">
        <v>47</v>
      </c>
      <c r="K152" s="47" t="s">
        <v>47</v>
      </c>
      <c r="L152" s="47" t="s">
        <v>47</v>
      </c>
      <c r="M152" s="47" t="s">
        <v>47</v>
      </c>
      <c r="N152" s="47">
        <f>(B152+C152+D152+E152+F152+G152+H152)/7</f>
        <v>84.3142857142857</v>
      </c>
      <c r="O152" s="106">
        <f>100*(H152-G152)/G152</f>
        <v>-21.232876712328764</v>
      </c>
      <c r="P152" s="106">
        <f>100*(H152-H151)/H151</f>
        <v>-13.75</v>
      </c>
      <c r="Q152" s="104">
        <f>(((B152+C152+D152+E152+F152+G152+H152)/7)-((B151+C151+D151+E151+F151+G151+H151)/7))/((B151+C151+D151+E151+F151+G151+H151)/7)*100</f>
        <v>-1.3538358682934999</v>
      </c>
    </row>
    <row r="153" spans="1:17" s="105" customFormat="1" ht="12" customHeight="1">
      <c r="A153" s="29"/>
      <c r="B153" s="47"/>
      <c r="C153" s="47"/>
      <c r="D153" s="47"/>
      <c r="E153" s="47"/>
      <c r="F153" s="47"/>
      <c r="G153" s="47"/>
      <c r="H153" s="47"/>
      <c r="I153" s="47"/>
      <c r="J153" s="47"/>
      <c r="K153" s="47"/>
      <c r="L153" s="47"/>
      <c r="M153" s="47"/>
      <c r="N153" s="47"/>
      <c r="O153" s="106"/>
      <c r="P153" s="106"/>
      <c r="Q153" s="39"/>
    </row>
    <row r="154" spans="1:17" s="105" customFormat="1" ht="12" customHeight="1">
      <c r="A154" s="30" t="s">
        <v>107</v>
      </c>
      <c r="B154" s="47">
        <v>92.10874298268097</v>
      </c>
      <c r="C154" s="47">
        <v>105.52296886238734</v>
      </c>
      <c r="D154" s="47">
        <v>121.09490719288193</v>
      </c>
      <c r="E154" s="47">
        <v>98.06600825894117</v>
      </c>
      <c r="F154" s="47">
        <v>108.18748917985086</v>
      </c>
      <c r="G154" s="47">
        <v>90.30029376656496</v>
      </c>
      <c r="H154" s="47">
        <v>87.49896089901043</v>
      </c>
      <c r="I154" s="47">
        <v>88.21245339554783</v>
      </c>
      <c r="J154" s="47">
        <v>109.69206387215118</v>
      </c>
      <c r="K154" s="47">
        <v>99.06472914853221</v>
      </c>
      <c r="L154" s="47">
        <v>112.61441297829894</v>
      </c>
      <c r="M154" s="47">
        <v>87.6369694731972</v>
      </c>
      <c r="N154" s="47"/>
      <c r="O154" s="106"/>
      <c r="P154" s="106"/>
      <c r="Q154" s="39"/>
    </row>
    <row r="155" spans="1:17" s="105" customFormat="1" ht="12" customHeight="1">
      <c r="A155" s="28">
        <v>2001</v>
      </c>
      <c r="B155" s="47">
        <v>92.85692521173769</v>
      </c>
      <c r="C155" s="47">
        <v>94.87807336417654</v>
      </c>
      <c r="D155" s="47">
        <v>109.25197578110142</v>
      </c>
      <c r="E155" s="47">
        <v>96.40373615733155</v>
      </c>
      <c r="F155" s="47">
        <v>96.34009178401767</v>
      </c>
      <c r="G155" s="47">
        <v>86.38897772913027</v>
      </c>
      <c r="H155" s="47">
        <v>74.2709792240591</v>
      </c>
      <c r="I155" s="47">
        <v>89.15564166669708</v>
      </c>
      <c r="J155" s="47">
        <v>94.33489640754928</v>
      </c>
      <c r="K155" s="47">
        <v>104.8266131819058</v>
      </c>
      <c r="L155" s="47">
        <v>104.00846027030899</v>
      </c>
      <c r="M155" s="47">
        <v>90.9850475069269</v>
      </c>
      <c r="N155" s="47">
        <f>(B155+C155+D155+E155+F155+G155+H155+I155+J155+K155+L155+M155)/12</f>
        <v>94.47511819041188</v>
      </c>
      <c r="O155" s="106">
        <f>100*(H155-G155)/G155</f>
        <v>-14.02725072527973</v>
      </c>
      <c r="P155" s="106">
        <f>100*(H155-H154)/H154</f>
        <v>-15.117872874191955</v>
      </c>
      <c r="Q155" s="104">
        <f>(((B155+C155+D155+E155+F155+G155+H155)/7)-((B154+C154+D154+E154+F154+G154+H154)/7))/((B154+C154+D154+E154+F154+G154+H154)/7)*100</f>
        <v>-7.454489138690779</v>
      </c>
    </row>
    <row r="156" spans="1:17" s="105" customFormat="1" ht="12" customHeight="1">
      <c r="A156" s="28">
        <v>2002</v>
      </c>
      <c r="B156" s="47">
        <v>88.31529667727816</v>
      </c>
      <c r="C156" s="47">
        <v>87.0822566909538</v>
      </c>
      <c r="D156" s="47">
        <v>90.72033888346263</v>
      </c>
      <c r="E156" s="47">
        <v>94.21761693052989</v>
      </c>
      <c r="F156" s="47">
        <v>82.05934669838614</v>
      </c>
      <c r="G156" s="47">
        <v>86.29521443203679</v>
      </c>
      <c r="H156" s="47">
        <v>68.80523749742798</v>
      </c>
      <c r="I156" s="47">
        <v>81.14465628879024</v>
      </c>
      <c r="J156" s="47">
        <v>96.02203278577319</v>
      </c>
      <c r="K156" s="47">
        <v>89.30004696699125</v>
      </c>
      <c r="L156" s="47">
        <v>95.42443779638464</v>
      </c>
      <c r="M156" s="47">
        <v>77.26455722162537</v>
      </c>
      <c r="N156" s="47">
        <f>(B156+C156+D156+E156+F156+G156+H156+I156+J156+K156+L156+M156)/12</f>
        <v>86.38758657246997</v>
      </c>
      <c r="O156" s="106">
        <f>100*(H156-G156)/G156</f>
        <v>-20.267609333520255</v>
      </c>
      <c r="P156" s="106">
        <f>100*(H156-H155)/H155</f>
        <v>-7.359188991089224</v>
      </c>
      <c r="Q156" s="104">
        <f>(((B156+C156+D156+E156+F156+G156+H156)/7)-((B155+C155+D155+E155+F155+G155+H155)/7))/((B155+C155+D155+E155+F155+G155+H155)/7)*100</f>
        <v>-8.132872536865245</v>
      </c>
    </row>
    <row r="157" spans="1:17" s="105" customFormat="1" ht="12" customHeight="1">
      <c r="A157" s="28">
        <v>2003</v>
      </c>
      <c r="B157" s="47">
        <v>88.6</v>
      </c>
      <c r="C157" s="47">
        <v>85.9</v>
      </c>
      <c r="D157" s="47">
        <v>104.4</v>
      </c>
      <c r="E157" s="47">
        <v>86.1</v>
      </c>
      <c r="F157" s="47">
        <v>78.1</v>
      </c>
      <c r="G157" s="47">
        <v>76.8</v>
      </c>
      <c r="H157" s="47">
        <v>79.7</v>
      </c>
      <c r="I157" s="47">
        <v>60.4</v>
      </c>
      <c r="J157" s="47">
        <v>88</v>
      </c>
      <c r="K157" s="47">
        <v>90.2</v>
      </c>
      <c r="L157" s="47">
        <v>86.5</v>
      </c>
      <c r="M157" s="47">
        <v>79.3</v>
      </c>
      <c r="N157" s="47">
        <f>(B157+C157+D157+E157+F157+G157+H157+I157+J157+K157+L157+M157)/12</f>
        <v>83.66666666666667</v>
      </c>
      <c r="O157" s="106">
        <f>100*(H157-G157)/G157</f>
        <v>3.776041666666674</v>
      </c>
      <c r="P157" s="106">
        <f>100*(H157-H156)/H156</f>
        <v>15.834205212908799</v>
      </c>
      <c r="Q157" s="104">
        <f>(((B157+C157+D157+E157+F157+G157+H157)/7)-((B156+C156+D156+E156+F156+G156+H156)/7))/((B156+C156+D156+E156+F156+G156+H156)/7)*100</f>
        <v>0.3522525051516827</v>
      </c>
    </row>
    <row r="158" spans="1:17" s="105" customFormat="1" ht="12" customHeight="1">
      <c r="A158" s="28">
        <v>2004</v>
      </c>
      <c r="B158" s="47">
        <v>75.5</v>
      </c>
      <c r="C158" s="47">
        <v>86.9</v>
      </c>
      <c r="D158" s="47">
        <v>93.2</v>
      </c>
      <c r="E158" s="47">
        <v>78.1</v>
      </c>
      <c r="F158" s="47">
        <v>73.9</v>
      </c>
      <c r="G158" s="47">
        <v>83.1</v>
      </c>
      <c r="H158" s="47">
        <v>68.4</v>
      </c>
      <c r="I158" s="47">
        <v>67.8</v>
      </c>
      <c r="J158" s="47">
        <v>86.4</v>
      </c>
      <c r="K158" s="47">
        <v>77.9</v>
      </c>
      <c r="L158" s="47">
        <v>83.6</v>
      </c>
      <c r="M158" s="47">
        <v>70.5</v>
      </c>
      <c r="N158" s="47">
        <f>(B158+C158+D158+E158+F158+G158+H158+I158+J158+K158+L158+M158)/12</f>
        <v>78.77499999999999</v>
      </c>
      <c r="O158" s="106">
        <f>100*(H158-G158)/G158</f>
        <v>-17.689530685920566</v>
      </c>
      <c r="P158" s="106">
        <f>100*(H158-H157)/H157</f>
        <v>-14.17816813048933</v>
      </c>
      <c r="Q158" s="104">
        <f>(((B158+C158+D158+E158+F158+G158+H158)/7)-((B157+C157+D157+E157+F157+G157+H157)/7))/((B157+C157+D157+E157+F157+G157+H157)/7)*100</f>
        <v>-6.754503002001325</v>
      </c>
    </row>
    <row r="159" spans="1:17" s="105" customFormat="1" ht="12" customHeight="1">
      <c r="A159" s="28">
        <v>2005</v>
      </c>
      <c r="B159" s="47">
        <v>75.1</v>
      </c>
      <c r="C159" s="47">
        <v>75.3</v>
      </c>
      <c r="D159" s="47">
        <v>84.4</v>
      </c>
      <c r="E159" s="47">
        <v>75.4</v>
      </c>
      <c r="F159" s="47">
        <v>70.8</v>
      </c>
      <c r="G159" s="47">
        <v>71.4</v>
      </c>
      <c r="H159" s="47">
        <v>63.7</v>
      </c>
      <c r="I159" s="47" t="s">
        <v>47</v>
      </c>
      <c r="J159" s="47" t="s">
        <v>47</v>
      </c>
      <c r="K159" s="47" t="s">
        <v>47</v>
      </c>
      <c r="L159" s="47" t="s">
        <v>47</v>
      </c>
      <c r="M159" s="47" t="s">
        <v>47</v>
      </c>
      <c r="N159" s="47">
        <f>(B159+C159+D159+E159+F159+G159+H159)/7</f>
        <v>73.72857142857143</v>
      </c>
      <c r="O159" s="106">
        <f>100*(H159-G159)/G159</f>
        <v>-10.784313725490199</v>
      </c>
      <c r="P159" s="106">
        <f>100*(H159-H158)/H158</f>
        <v>-6.8713450292397695</v>
      </c>
      <c r="Q159" s="104">
        <f>(((B159+C159+D159+E159+F159+G159+H159)/7)-((B158+C158+D158+E158+F158+G158+H158)/7))/((B158+C158+D158+E158+F158+G158+H158)/7)*100</f>
        <v>-7.6909318547666015</v>
      </c>
    </row>
    <row r="160" spans="1:17" s="105" customFormat="1" ht="12" customHeight="1">
      <c r="A160" s="29"/>
      <c r="B160" s="47"/>
      <c r="C160" s="47"/>
      <c r="D160" s="47"/>
      <c r="E160" s="47"/>
      <c r="F160" s="47"/>
      <c r="G160" s="47"/>
      <c r="H160" s="47"/>
      <c r="I160" s="47"/>
      <c r="J160" s="47"/>
      <c r="K160" s="47"/>
      <c r="L160" s="47"/>
      <c r="M160" s="47"/>
      <c r="N160" s="47"/>
      <c r="O160" s="106"/>
      <c r="P160" s="106"/>
      <c r="Q160" s="39"/>
    </row>
    <row r="161" spans="1:17" s="105" customFormat="1" ht="12" customHeight="1">
      <c r="A161" s="30" t="s">
        <v>108</v>
      </c>
      <c r="B161" s="47">
        <v>83.06603078712696</v>
      </c>
      <c r="C161" s="47">
        <v>84.27280841347685</v>
      </c>
      <c r="D161" s="47">
        <v>103.69018519928474</v>
      </c>
      <c r="E161" s="47">
        <v>93.59281540230188</v>
      </c>
      <c r="F161" s="47">
        <v>93.0570352255882</v>
      </c>
      <c r="G161" s="47">
        <v>110.65097698126986</v>
      </c>
      <c r="H161" s="47">
        <v>98.51149099087247</v>
      </c>
      <c r="I161" s="47">
        <v>119.39736119206839</v>
      </c>
      <c r="J161" s="47">
        <v>112.30964164158488</v>
      </c>
      <c r="K161" s="47">
        <v>96.34112935839272</v>
      </c>
      <c r="L161" s="47">
        <v>108.32725132709093</v>
      </c>
      <c r="M161" s="47">
        <v>96.78327361947088</v>
      </c>
      <c r="N161" s="47"/>
      <c r="O161" s="106"/>
      <c r="P161" s="106"/>
      <c r="Q161" s="39"/>
    </row>
    <row r="162" spans="1:17" s="105" customFormat="1" ht="12" customHeight="1">
      <c r="A162" s="28">
        <v>2001</v>
      </c>
      <c r="B162" s="47">
        <v>102.64028439783728</v>
      </c>
      <c r="C162" s="47">
        <v>99.67581214108493</v>
      </c>
      <c r="D162" s="47">
        <v>121.88397894612308</v>
      </c>
      <c r="E162" s="47">
        <v>97.85925604225535</v>
      </c>
      <c r="F162" s="47">
        <v>99.3550526629311</v>
      </c>
      <c r="G162" s="47">
        <v>100.22724361346312</v>
      </c>
      <c r="H162" s="47">
        <v>89.14074190337892</v>
      </c>
      <c r="I162" s="47">
        <v>106.92221691897386</v>
      </c>
      <c r="J162" s="47">
        <v>114.73954894722796</v>
      </c>
      <c r="K162" s="47">
        <v>98.10058865350817</v>
      </c>
      <c r="L162" s="47">
        <v>117.04949318472362</v>
      </c>
      <c r="M162" s="47">
        <v>90.94318199289238</v>
      </c>
      <c r="N162" s="47">
        <f>(B162+C162+D162+E162+F162+G162+H162+I162+J162+K162+L162+M162)/12</f>
        <v>103.21144995036663</v>
      </c>
      <c r="O162" s="106">
        <f>100*(H162-G162)/G162</f>
        <v>-11.061365463506558</v>
      </c>
      <c r="P162" s="106">
        <f>100*(H162-H161)/H161</f>
        <v>-9.512341142376773</v>
      </c>
      <c r="Q162" s="104">
        <f>(((B162+C162+D162+E162+F162+G162+H162)/7)-((B161+C161+D161+E161+F161+G161+H161)/7))/((B161+C161+D161+E161+F161+G161+H161)/7)*100</f>
        <v>6.589427480527093</v>
      </c>
    </row>
    <row r="163" spans="1:17" s="105" customFormat="1" ht="12" customHeight="1">
      <c r="A163" s="28">
        <v>2002</v>
      </c>
      <c r="B163" s="47">
        <v>88.67498700659763</v>
      </c>
      <c r="C163" s="47">
        <v>112.00298541500577</v>
      </c>
      <c r="D163" s="47">
        <v>137.90630802482312</v>
      </c>
      <c r="E163" s="47">
        <v>109.99935145034374</v>
      </c>
      <c r="F163" s="47">
        <v>99.96350236227279</v>
      </c>
      <c r="G163" s="47">
        <v>182.65892971812548</v>
      </c>
      <c r="H163" s="47">
        <v>103.86049977867219</v>
      </c>
      <c r="I163" s="47">
        <v>104.6581415475988</v>
      </c>
      <c r="J163" s="47">
        <v>103.56573260423541</v>
      </c>
      <c r="K163" s="47">
        <v>102.84510412865096</v>
      </c>
      <c r="L163" s="47">
        <v>135.8737808458285</v>
      </c>
      <c r="M163" s="47">
        <v>101.22695743805723</v>
      </c>
      <c r="N163" s="47">
        <f>(B163+C163+D163+E163+F163+G163+H163+I163+J163+K163+L163+M163)/12</f>
        <v>115.2696900266843</v>
      </c>
      <c r="O163" s="106">
        <f>100*(H163-G163)/G163</f>
        <v>-43.139653813286316</v>
      </c>
      <c r="P163" s="106">
        <f>100*(H163-H162)/H162</f>
        <v>16.512940728324036</v>
      </c>
      <c r="Q163" s="104">
        <f>(((B163+C163+D163+E163+F163+G163+H163)/7)-((B162+C162+D162+E162+F162+G162+H162)/7))/((B162+C162+D162+E162+F162+G162+H162)/7)*100</f>
        <v>17.485548227650433</v>
      </c>
    </row>
    <row r="164" spans="1:17" s="105" customFormat="1" ht="12" customHeight="1">
      <c r="A164" s="28">
        <v>2003</v>
      </c>
      <c r="B164" s="47">
        <v>93.4</v>
      </c>
      <c r="C164" s="47">
        <v>111.1</v>
      </c>
      <c r="D164" s="47">
        <v>93.2</v>
      </c>
      <c r="E164" s="47">
        <v>85</v>
      </c>
      <c r="F164" s="47">
        <v>83.5</v>
      </c>
      <c r="G164" s="47">
        <v>90.2</v>
      </c>
      <c r="H164" s="47">
        <v>86.6</v>
      </c>
      <c r="I164" s="47">
        <v>118.2</v>
      </c>
      <c r="J164" s="47">
        <v>103.1</v>
      </c>
      <c r="K164" s="47">
        <v>100.9</v>
      </c>
      <c r="L164" s="47">
        <v>95.6</v>
      </c>
      <c r="M164" s="47">
        <v>92.1</v>
      </c>
      <c r="N164" s="47">
        <f>(B164+C164+D164+E164+F164+G164+H164+I164+J164+K164+L164+M164)/12</f>
        <v>96.07499999999999</v>
      </c>
      <c r="O164" s="106">
        <f>100*(H164-G164)/G164</f>
        <v>-3.9911308203991225</v>
      </c>
      <c r="P164" s="106">
        <f>100*(H164-H163)/H163</f>
        <v>-16.618926170637057</v>
      </c>
      <c r="Q164" s="104">
        <f>(((B164+C164+D164+E164+F164+G164+H164)/7)-((B163+C163+D163+E163+F163+G163+H163)/7))/((B163+C163+D163+E163+F163+G163+H163)/7)*100</f>
        <v>-23.000150178686564</v>
      </c>
    </row>
    <row r="165" spans="1:17" s="105" customFormat="1" ht="12" customHeight="1">
      <c r="A165" s="28">
        <v>2004</v>
      </c>
      <c r="B165" s="47">
        <v>89.2</v>
      </c>
      <c r="C165" s="47">
        <v>96</v>
      </c>
      <c r="D165" s="47">
        <v>104.4</v>
      </c>
      <c r="E165" s="47">
        <v>96.4</v>
      </c>
      <c r="F165" s="47">
        <v>94.5</v>
      </c>
      <c r="G165" s="47">
        <v>141.7</v>
      </c>
      <c r="H165" s="47">
        <v>123.4</v>
      </c>
      <c r="I165" s="47">
        <v>137.4</v>
      </c>
      <c r="J165" s="47">
        <v>158.3</v>
      </c>
      <c r="K165" s="47">
        <v>151.7</v>
      </c>
      <c r="L165" s="47">
        <v>133.3</v>
      </c>
      <c r="M165" s="47">
        <v>139.9</v>
      </c>
      <c r="N165" s="47">
        <f>(B165+C165+D165+E165+F165+G165+H165+I165+J165+K165+L165+M165)/12</f>
        <v>122.18333333333334</v>
      </c>
      <c r="O165" s="106">
        <f>100*(H165-G165)/G165</f>
        <v>-12.914608327452353</v>
      </c>
      <c r="P165" s="106">
        <f>100*(H165-H164)/H164</f>
        <v>42.49422632794459</v>
      </c>
      <c r="Q165" s="104">
        <f>(((B165+C165+D165+E165+F165+G165+H165)/7)-((B164+C164+D164+E164+F164+G164+H164)/7))/((B164+C164+D164+E164+F164+G164+H164)/7)*100</f>
        <v>15.956454121306377</v>
      </c>
    </row>
    <row r="166" spans="1:17" s="105" customFormat="1" ht="12" customHeight="1">
      <c r="A166" s="28">
        <v>2005</v>
      </c>
      <c r="B166" s="47">
        <v>118.4</v>
      </c>
      <c r="C166" s="47">
        <v>121.1</v>
      </c>
      <c r="D166" s="47">
        <v>154.1</v>
      </c>
      <c r="E166" s="47">
        <v>125.6</v>
      </c>
      <c r="F166" s="47">
        <v>111.1</v>
      </c>
      <c r="G166" s="47">
        <v>148.6</v>
      </c>
      <c r="H166" s="47">
        <v>88.8</v>
      </c>
      <c r="I166" s="47" t="s">
        <v>47</v>
      </c>
      <c r="J166" s="47" t="s">
        <v>47</v>
      </c>
      <c r="K166" s="47" t="s">
        <v>47</v>
      </c>
      <c r="L166" s="47" t="s">
        <v>47</v>
      </c>
      <c r="M166" s="47" t="s">
        <v>47</v>
      </c>
      <c r="N166" s="47">
        <f>(B166+C166+D166+E166+F166+G166+H166)/7</f>
        <v>123.95714285714287</v>
      </c>
      <c r="O166" s="106">
        <f>100*(H166-G166)/G166</f>
        <v>-40.242261103633915</v>
      </c>
      <c r="P166" s="106">
        <f>100*(H166-H165)/H165</f>
        <v>-28.0388978930308</v>
      </c>
      <c r="Q166" s="104">
        <f>(((B166+C166+D166+E166+F166+G166+H166)/7)-((B165+C165+D165+E165+F165+G165+H165)/7))/((B165+C165+D165+E165+F165+G165+H165)/7)*100</f>
        <v>16.376072961373396</v>
      </c>
    </row>
    <row r="167" spans="1:17" s="105" customFormat="1" ht="12" customHeight="1">
      <c r="A167" s="108"/>
      <c r="B167" s="47"/>
      <c r="C167" s="47"/>
      <c r="D167" s="47"/>
      <c r="E167" s="47"/>
      <c r="F167" s="47"/>
      <c r="G167" s="47"/>
      <c r="H167" s="47"/>
      <c r="I167" s="47"/>
      <c r="J167" s="47"/>
      <c r="K167" s="47"/>
      <c r="L167" s="47"/>
      <c r="M167" s="47"/>
      <c r="N167" s="116"/>
      <c r="O167" s="106"/>
      <c r="P167" s="106"/>
      <c r="Q167" s="39"/>
    </row>
    <row r="168" spans="1:16" s="39" customFormat="1" ht="12" customHeight="1">
      <c r="A168" s="108"/>
      <c r="B168" s="47"/>
      <c r="C168" s="47"/>
      <c r="D168" s="47"/>
      <c r="E168" s="47"/>
      <c r="F168" s="47"/>
      <c r="G168" s="47"/>
      <c r="H168" s="47"/>
      <c r="I168" s="47"/>
      <c r="J168" s="47"/>
      <c r="K168" s="47"/>
      <c r="L168" s="47"/>
      <c r="M168" s="47"/>
      <c r="N168" s="116"/>
      <c r="O168" s="106"/>
      <c r="P168" s="106"/>
    </row>
    <row r="169" spans="1:17" s="39" customFormat="1" ht="12" customHeight="1">
      <c r="A169" s="253" t="s">
        <v>116</v>
      </c>
      <c r="B169" s="253"/>
      <c r="C169" s="253"/>
      <c r="D169" s="253"/>
      <c r="E169" s="253"/>
      <c r="F169" s="253"/>
      <c r="G169" s="253"/>
      <c r="H169" s="253"/>
      <c r="I169" s="253"/>
      <c r="J169" s="253"/>
      <c r="K169" s="253"/>
      <c r="L169" s="253"/>
      <c r="M169" s="253"/>
      <c r="N169" s="253"/>
      <c r="O169" s="253"/>
      <c r="P169" s="253"/>
      <c r="Q169" s="253"/>
    </row>
    <row r="170" spans="1:17" s="105" customFormat="1" ht="12" customHeight="1">
      <c r="A170" s="103"/>
      <c r="B170" s="103"/>
      <c r="C170" s="103"/>
      <c r="D170" s="103"/>
      <c r="E170" s="103"/>
      <c r="F170" s="103"/>
      <c r="G170" s="103"/>
      <c r="H170" s="103"/>
      <c r="I170" s="103"/>
      <c r="J170" s="103"/>
      <c r="K170" s="103"/>
      <c r="L170" s="103"/>
      <c r="M170" s="103"/>
      <c r="N170" s="99"/>
      <c r="O170" s="106"/>
      <c r="P170" s="106"/>
      <c r="Q170" s="39"/>
    </row>
    <row r="171" spans="1:17" s="105" customFormat="1" ht="12" customHeight="1">
      <c r="A171" s="103"/>
      <c r="B171" s="47"/>
      <c r="C171" s="47"/>
      <c r="D171" s="47"/>
      <c r="E171" s="47"/>
      <c r="F171" s="47"/>
      <c r="G171" s="47"/>
      <c r="H171" s="47"/>
      <c r="I171" s="47"/>
      <c r="J171" s="47"/>
      <c r="K171" s="47"/>
      <c r="L171" s="47"/>
      <c r="M171" s="47"/>
      <c r="N171" s="47"/>
      <c r="O171" s="106"/>
      <c r="P171" s="106"/>
      <c r="Q171" s="39"/>
    </row>
    <row r="172" spans="1:17" s="105" customFormat="1" ht="12" customHeight="1">
      <c r="A172" s="27" t="s">
        <v>106</v>
      </c>
      <c r="B172" s="47">
        <v>81.67887735707937</v>
      </c>
      <c r="C172" s="47">
        <v>89.88107506047373</v>
      </c>
      <c r="D172" s="47">
        <v>103.29651990807218</v>
      </c>
      <c r="E172" s="47">
        <v>93.9638106814012</v>
      </c>
      <c r="F172" s="47">
        <v>106.14200445705053</v>
      </c>
      <c r="G172" s="47">
        <v>98.43741730573355</v>
      </c>
      <c r="H172" s="47">
        <v>96.58590532349845</v>
      </c>
      <c r="I172" s="47">
        <v>104.70836364278424</v>
      </c>
      <c r="J172" s="47">
        <v>106.24972884012887</v>
      </c>
      <c r="K172" s="47">
        <v>107.10068646300543</v>
      </c>
      <c r="L172" s="47">
        <v>114.04311895474612</v>
      </c>
      <c r="M172" s="47">
        <v>97.91249199935302</v>
      </c>
      <c r="N172" s="47"/>
      <c r="O172" s="106"/>
      <c r="P172" s="106"/>
      <c r="Q172" s="39"/>
    </row>
    <row r="173" spans="1:17" s="105" customFormat="1" ht="12" customHeight="1">
      <c r="A173" s="28">
        <v>2001</v>
      </c>
      <c r="B173" s="47">
        <v>97.18467245775695</v>
      </c>
      <c r="C173" s="47">
        <v>103.60492148240736</v>
      </c>
      <c r="D173" s="47">
        <v>110.20261316023027</v>
      </c>
      <c r="E173" s="47">
        <v>106.15315644206626</v>
      </c>
      <c r="F173" s="47">
        <v>110.48802626678828</v>
      </c>
      <c r="G173" s="47">
        <v>103.34321227428605</v>
      </c>
      <c r="H173" s="47">
        <v>102.5033802193303</v>
      </c>
      <c r="I173" s="47">
        <v>115.274566118031</v>
      </c>
      <c r="J173" s="47">
        <v>101.3800061554653</v>
      </c>
      <c r="K173" s="47">
        <v>112.23941669065754</v>
      </c>
      <c r="L173" s="47">
        <v>108.98426310008047</v>
      </c>
      <c r="M173" s="47">
        <v>95.93908696782334</v>
      </c>
      <c r="N173" s="47">
        <f>(B173+C173+D173+E173+F173+G173+H173+I173+J173+K173+L173+M173)/12</f>
        <v>105.60811011124359</v>
      </c>
      <c r="O173" s="106">
        <f>100*(H173-G173)/G173</f>
        <v>-0.8126630056038208</v>
      </c>
      <c r="P173" s="106">
        <f>100*(H173-H172)/H172</f>
        <v>6.1266443338831325</v>
      </c>
      <c r="Q173" s="104">
        <f>(((B173+C173+D173+E173+F173+G173+H173)/7)-((B172+C172+D172+E172+F172+G172+H172)/7))/((B172+C172+D172+E172+F172+G172+H172)/7)*100</f>
        <v>9.476975513058214</v>
      </c>
    </row>
    <row r="174" spans="1:17" s="105" customFormat="1" ht="12" customHeight="1">
      <c r="A174" s="28">
        <v>2002</v>
      </c>
      <c r="B174" s="47">
        <v>99.38040497875963</v>
      </c>
      <c r="C174" s="47">
        <v>100.18786925685896</v>
      </c>
      <c r="D174" s="47">
        <v>106.71517247086155</v>
      </c>
      <c r="E174" s="47">
        <v>103.46630694714327</v>
      </c>
      <c r="F174" s="47">
        <v>102.0311114864963</v>
      </c>
      <c r="G174" s="47">
        <v>95.72913039809106</v>
      </c>
      <c r="H174" s="47">
        <v>100.60162986738617</v>
      </c>
      <c r="I174" s="47">
        <v>105.51741276288342</v>
      </c>
      <c r="J174" s="47">
        <v>102.55576464281499</v>
      </c>
      <c r="K174" s="47">
        <v>104.51532573074908</v>
      </c>
      <c r="L174" s="47">
        <v>103.85431439718387</v>
      </c>
      <c r="M174" s="47">
        <v>96.76028164166155</v>
      </c>
      <c r="N174" s="47">
        <f>(B174+C174+D174+E174+F174+G174+H174+I174+J174+K174+L174+M174)/12</f>
        <v>101.77622704840748</v>
      </c>
      <c r="O174" s="106">
        <f>100*(H174-G174)/G174</f>
        <v>5.089881678683117</v>
      </c>
      <c r="P174" s="106">
        <f>100*(H174-H173)/H173</f>
        <v>-1.855305013234573</v>
      </c>
      <c r="Q174" s="104">
        <f>(((B174+C174+D174+E174+F174+G174+H174)/7)-((B173+C173+D173+E173+F173+G173+H173)/7))/((B173+C173+D173+E173+F173+G173+H173)/7)*100</f>
        <v>-3.45862975259681</v>
      </c>
    </row>
    <row r="175" spans="1:17" s="105" customFormat="1" ht="12" customHeight="1">
      <c r="A175" s="28">
        <v>2003</v>
      </c>
      <c r="B175" s="47">
        <v>92.1</v>
      </c>
      <c r="C175" s="47">
        <v>93.3</v>
      </c>
      <c r="D175" s="47">
        <v>97.1</v>
      </c>
      <c r="E175" s="47">
        <v>102.7</v>
      </c>
      <c r="F175" s="47">
        <v>96.3</v>
      </c>
      <c r="G175" s="47">
        <v>96.7</v>
      </c>
      <c r="H175" s="47">
        <v>102.3</v>
      </c>
      <c r="I175" s="47">
        <v>95.2</v>
      </c>
      <c r="J175" s="47">
        <v>109.5</v>
      </c>
      <c r="K175" s="47">
        <v>109.1</v>
      </c>
      <c r="L175" s="47">
        <v>106.7</v>
      </c>
      <c r="M175" s="47">
        <v>105.7</v>
      </c>
      <c r="N175" s="47">
        <f>(B175+C175+D175+E175+F175+G175+H175+I175+J175+K175+L175+M175)/12</f>
        <v>100.55833333333334</v>
      </c>
      <c r="O175" s="106">
        <f>100*(H175-G175)/G175</f>
        <v>5.791106514994824</v>
      </c>
      <c r="P175" s="106">
        <f>100*(H175-H174)/H174</f>
        <v>1.6882133369535226</v>
      </c>
      <c r="Q175" s="104">
        <f>(((B175+C175+D175+E175+F175+G175+H175)/7)-((B174+C174+D174+E174+F174+G174+H174)/7))/((B174+C174+D174+E174+F174+G174+H174)/7)*100</f>
        <v>-3.899332310747098</v>
      </c>
    </row>
    <row r="176" spans="1:17" s="105" customFormat="1" ht="12" customHeight="1">
      <c r="A176" s="28">
        <v>2004</v>
      </c>
      <c r="B176" s="47">
        <v>91.4</v>
      </c>
      <c r="C176" s="47">
        <v>97.6</v>
      </c>
      <c r="D176" s="47">
        <v>110.6</v>
      </c>
      <c r="E176" s="47">
        <v>100.9</v>
      </c>
      <c r="F176" s="47">
        <v>94.2</v>
      </c>
      <c r="G176" s="47">
        <v>105.2</v>
      </c>
      <c r="H176" s="47">
        <v>98.6</v>
      </c>
      <c r="I176" s="47">
        <v>103.6</v>
      </c>
      <c r="J176" s="47">
        <v>114</v>
      </c>
      <c r="K176" s="47">
        <v>109</v>
      </c>
      <c r="L176" s="47">
        <v>111.2</v>
      </c>
      <c r="M176" s="47">
        <v>107</v>
      </c>
      <c r="N176" s="47">
        <f>(B176+C176+D176+E176+F176+G176+H176+I176+J176+K176+L176+M176)/12</f>
        <v>103.60833333333333</v>
      </c>
      <c r="O176" s="106">
        <f>100*(H176-G176)/G176</f>
        <v>-6.273764258555142</v>
      </c>
      <c r="P176" s="106">
        <f>100*(H176-H175)/H175</f>
        <v>-3.616813294232652</v>
      </c>
      <c r="Q176" s="104">
        <f>(((B176+C176+D176+E176+F176+G176+H176)/7)-((B175+C175+D175+E175+F175+G175+H175)/7))/((B175+C175+D175+E175+F175+G175+H175)/7)*100</f>
        <v>2.6451138868479185</v>
      </c>
    </row>
    <row r="177" spans="1:17" s="105" customFormat="1" ht="12" customHeight="1">
      <c r="A177" s="28">
        <v>2005</v>
      </c>
      <c r="B177" s="47">
        <v>91</v>
      </c>
      <c r="C177" s="47">
        <v>96.6</v>
      </c>
      <c r="D177" s="47">
        <v>111.2</v>
      </c>
      <c r="E177" s="47">
        <v>100.4</v>
      </c>
      <c r="F177" s="47">
        <v>100.6</v>
      </c>
      <c r="G177" s="47">
        <v>103.4</v>
      </c>
      <c r="H177" s="47">
        <v>99.1</v>
      </c>
      <c r="I177" s="47" t="s">
        <v>47</v>
      </c>
      <c r="J177" s="47" t="s">
        <v>47</v>
      </c>
      <c r="K177" s="47" t="s">
        <v>47</v>
      </c>
      <c r="L177" s="47" t="s">
        <v>47</v>
      </c>
      <c r="M177" s="47" t="s">
        <v>47</v>
      </c>
      <c r="N177" s="47">
        <f>(B177+C177+D177+E177+F177+G177+H177)/7</f>
        <v>100.32857142857144</v>
      </c>
      <c r="O177" s="106">
        <f>100*(H177-G177)/G177</f>
        <v>-4.158607350096722</v>
      </c>
      <c r="P177" s="106">
        <f>100*(H177-H176)/H176</f>
        <v>0.5070993914807302</v>
      </c>
      <c r="Q177" s="104">
        <f>(((B177+C177+D177+E177+F177+G177+H177)/7)-((B176+C176+D176+E176+F176+G176+H176)/7))/((B176+C176+D176+E176+F176+G176+H176)/7)*100</f>
        <v>0.5440229062276323</v>
      </c>
    </row>
    <row r="178" spans="1:17" s="105" customFormat="1" ht="12" customHeight="1">
      <c r="A178" s="29"/>
      <c r="B178" s="47"/>
      <c r="C178" s="47"/>
      <c r="D178" s="47"/>
      <c r="E178" s="47"/>
      <c r="F178" s="47"/>
      <c r="G178" s="47"/>
      <c r="H178" s="47"/>
      <c r="I178" s="47"/>
      <c r="J178" s="47"/>
      <c r="K178" s="47"/>
      <c r="L178" s="47"/>
      <c r="M178" s="47"/>
      <c r="N178" s="47"/>
      <c r="O178" s="106"/>
      <c r="P178" s="106"/>
      <c r="Q178" s="39"/>
    </row>
    <row r="179" spans="1:17" s="105" customFormat="1" ht="12" customHeight="1">
      <c r="A179" s="30" t="s">
        <v>107</v>
      </c>
      <c r="B179" s="47">
        <v>80.62417400497328</v>
      </c>
      <c r="C179" s="47">
        <v>89.0670405118369</v>
      </c>
      <c r="D179" s="47">
        <v>104.82120717300025</v>
      </c>
      <c r="E179" s="47">
        <v>95.59773164632574</v>
      </c>
      <c r="F179" s="47">
        <v>106.02907660165224</v>
      </c>
      <c r="G179" s="47">
        <v>98.51262735440538</v>
      </c>
      <c r="H179" s="47">
        <v>95.56939090455843</v>
      </c>
      <c r="I179" s="47">
        <v>104.8191349981978</v>
      </c>
      <c r="J179" s="47">
        <v>105.58095738693873</v>
      </c>
      <c r="K179" s="47">
        <v>106.70805592361536</v>
      </c>
      <c r="L179" s="47">
        <v>113.95956413017569</v>
      </c>
      <c r="M179" s="47">
        <v>98.71103932150885</v>
      </c>
      <c r="N179" s="47"/>
      <c r="O179" s="106"/>
      <c r="P179" s="106"/>
      <c r="Q179" s="39"/>
    </row>
    <row r="180" spans="1:17" s="105" customFormat="1" ht="12" customHeight="1">
      <c r="A180" s="28">
        <v>2001</v>
      </c>
      <c r="B180" s="47">
        <v>95.8541101813267</v>
      </c>
      <c r="C180" s="47">
        <v>103.60917790160798</v>
      </c>
      <c r="D180" s="47">
        <v>110.68738479771538</v>
      </c>
      <c r="E180" s="47">
        <v>106.1798591297743</v>
      </c>
      <c r="F180" s="47">
        <v>111.10992135884206</v>
      </c>
      <c r="G180" s="47">
        <v>103.45316206888646</v>
      </c>
      <c r="H180" s="47">
        <v>102.53326434420795</v>
      </c>
      <c r="I180" s="47">
        <v>115.17826699949507</v>
      </c>
      <c r="J180" s="47">
        <v>101.52090837046242</v>
      </c>
      <c r="K180" s="47">
        <v>113.19715548247542</v>
      </c>
      <c r="L180" s="47">
        <v>108.64880560929848</v>
      </c>
      <c r="M180" s="47">
        <v>96.64639690685834</v>
      </c>
      <c r="N180" s="47">
        <f>(B180+C180+D180+E180+F180+G180+H180+I180+J180+K180+L180+M180)/12</f>
        <v>105.71820109591255</v>
      </c>
      <c r="O180" s="106">
        <f>100*(H180-G180)/G180</f>
        <v>-0.8891924676656796</v>
      </c>
      <c r="P180" s="106">
        <f>100*(H180-H179)/H179</f>
        <v>7.286719496417088</v>
      </c>
      <c r="Q180" s="104">
        <f>(((B180+C180+D180+E180+F180+G180+H180)/7)-((B179+C179+D179+E179+F179+G179+H179)/7))/((B179+C179+D179+E179+F179+G179+H179)/7)*100</f>
        <v>9.430562184601746</v>
      </c>
    </row>
    <row r="181" spans="1:17" s="105" customFormat="1" ht="12" customHeight="1">
      <c r="A181" s="28">
        <v>2002</v>
      </c>
      <c r="B181" s="47">
        <v>99.32956788288342</v>
      </c>
      <c r="C181" s="47">
        <v>100.39669020920353</v>
      </c>
      <c r="D181" s="47">
        <v>106.25805310530659</v>
      </c>
      <c r="E181" s="47">
        <v>103.00132503988971</v>
      </c>
      <c r="F181" s="47">
        <v>102.19957196950689</v>
      </c>
      <c r="G181" s="47">
        <v>93.634529862976</v>
      </c>
      <c r="H181" s="47">
        <v>99.70475711856722</v>
      </c>
      <c r="I181" s="47">
        <v>106.1722936853386</v>
      </c>
      <c r="J181" s="47">
        <v>103.28551590306212</v>
      </c>
      <c r="K181" s="47">
        <v>105.10144654798377</v>
      </c>
      <c r="L181" s="47">
        <v>103.97660496238555</v>
      </c>
      <c r="M181" s="47">
        <v>98.14728164702153</v>
      </c>
      <c r="N181" s="47">
        <f>(B181+C181+D181+E181+F181+G181+H181+I181+J181+K181+L181+M181)/12</f>
        <v>101.76730316117708</v>
      </c>
      <c r="O181" s="106">
        <f>100*(H181-G181)/G181</f>
        <v>6.482893932905244</v>
      </c>
      <c r="P181" s="106">
        <f>100*(H181-H180)/H180</f>
        <v>-2.7586239877678445</v>
      </c>
      <c r="Q181" s="104">
        <f>(((B181+C181+D181+E181+F181+G181+H181)/7)-((B180+C180+D180+E180+F180+G180+H180)/7))/((B180+C180+D180+E180+F180+G180+H180)/7)*100</f>
        <v>-3.940731569942483</v>
      </c>
    </row>
    <row r="182" spans="1:17" s="105" customFormat="1" ht="12" customHeight="1">
      <c r="A182" s="28">
        <v>2003</v>
      </c>
      <c r="B182" s="47">
        <v>91.6</v>
      </c>
      <c r="C182" s="47">
        <v>91.9</v>
      </c>
      <c r="D182" s="47">
        <v>96.9</v>
      </c>
      <c r="E182" s="47">
        <v>102.9</v>
      </c>
      <c r="F182" s="47">
        <v>96.1</v>
      </c>
      <c r="G182" s="47">
        <v>97.1</v>
      </c>
      <c r="H182" s="47">
        <v>102.5</v>
      </c>
      <c r="I182" s="47">
        <v>95.5</v>
      </c>
      <c r="J182" s="47">
        <v>109.5</v>
      </c>
      <c r="K182" s="47">
        <v>109.5</v>
      </c>
      <c r="L182" s="47">
        <v>107.6</v>
      </c>
      <c r="M182" s="47">
        <v>106.2</v>
      </c>
      <c r="N182" s="47">
        <f>(B182+C182+D182+E182+F182+G182+H182+I182+J182+K182+L182+M182)/12</f>
        <v>100.60833333333333</v>
      </c>
      <c r="O182" s="106">
        <f>100*(H182-G182)/G182</f>
        <v>5.561277033985588</v>
      </c>
      <c r="P182" s="106">
        <f>100*(H182-H181)/H181</f>
        <v>2.803520074883417</v>
      </c>
      <c r="Q182" s="104">
        <f>(((B182+C182+D182+E182+F182+G182+H182)/7)-((B181+C181+D181+E181+F181+G181+H181)/7))/((B181+C181+D181+E181+F181+G181+H181)/7)*100</f>
        <v>-3.6229393530894995</v>
      </c>
    </row>
    <row r="183" spans="1:17" s="105" customFormat="1" ht="12" customHeight="1">
      <c r="A183" s="28">
        <v>2004</v>
      </c>
      <c r="B183" s="47">
        <v>91.2</v>
      </c>
      <c r="C183" s="47">
        <v>97.5</v>
      </c>
      <c r="D183" s="47">
        <v>110.6</v>
      </c>
      <c r="E183" s="47">
        <v>101</v>
      </c>
      <c r="F183" s="47">
        <v>94.4</v>
      </c>
      <c r="G183" s="47">
        <v>105.6</v>
      </c>
      <c r="H183" s="47">
        <v>100.2</v>
      </c>
      <c r="I183" s="47">
        <v>105.5</v>
      </c>
      <c r="J183" s="47">
        <v>115.1</v>
      </c>
      <c r="K183" s="47">
        <v>110.6</v>
      </c>
      <c r="L183" s="47">
        <v>112.6</v>
      </c>
      <c r="M183" s="47">
        <v>109.6</v>
      </c>
      <c r="N183" s="47">
        <f>(B183+C183+D183+E183+F183+G183+H183+I183+J183+K183+L183+M183)/12</f>
        <v>104.49166666666666</v>
      </c>
      <c r="O183" s="106">
        <f>100*(H183-G183)/G183</f>
        <v>-5.113636363636355</v>
      </c>
      <c r="P183" s="106">
        <f>100*(H183-H182)/H182</f>
        <v>-2.2439024390243874</v>
      </c>
      <c r="Q183" s="104">
        <f>(((B183+C183+D183+E183+F183+G183+H183)/7)-((B182+C182+D182+E182+F182+G182+H182)/7))/((B182+C182+D182+E182+F182+G182+H182)/7)*100</f>
        <v>3.1664212076583187</v>
      </c>
    </row>
    <row r="184" spans="1:17" s="105" customFormat="1" ht="12" customHeight="1">
      <c r="A184" s="28">
        <v>2005</v>
      </c>
      <c r="B184" s="47">
        <v>90.7</v>
      </c>
      <c r="C184" s="47">
        <v>96.5</v>
      </c>
      <c r="D184" s="47">
        <v>110.9</v>
      </c>
      <c r="E184" s="47">
        <v>100.7</v>
      </c>
      <c r="F184" s="47">
        <v>101.1</v>
      </c>
      <c r="G184" s="47">
        <v>103.4</v>
      </c>
      <c r="H184" s="47">
        <v>99.8</v>
      </c>
      <c r="I184" s="47" t="s">
        <v>47</v>
      </c>
      <c r="J184" s="47" t="s">
        <v>47</v>
      </c>
      <c r="K184" s="47" t="s">
        <v>47</v>
      </c>
      <c r="L184" s="47" t="s">
        <v>47</v>
      </c>
      <c r="M184" s="47" t="s">
        <v>47</v>
      </c>
      <c r="N184" s="47">
        <f>(B184+C184+D184+E184+F184+G184+H184)/7</f>
        <v>100.44285714285714</v>
      </c>
      <c r="O184" s="106">
        <f>100*(H184-G184)/G184</f>
        <v>-3.481624758220511</v>
      </c>
      <c r="P184" s="106">
        <f>100*(H184-H183)/H183</f>
        <v>-0.3992015968063929</v>
      </c>
      <c r="Q184" s="104">
        <f>(((B184+C184+D184+E184+F184+G184+H184)/7)-((B183+C183+D183+E183+F183+G183+H183)/7))/((B183+C183+D183+E183+F183+G183+H183)/7)*100</f>
        <v>0.3711634546752271</v>
      </c>
    </row>
    <row r="185" spans="1:17" s="105" customFormat="1" ht="12" customHeight="1">
      <c r="A185" s="29"/>
      <c r="B185" s="47"/>
      <c r="C185" s="47"/>
      <c r="D185" s="47"/>
      <c r="E185" s="47"/>
      <c r="F185" s="47"/>
      <c r="G185" s="47"/>
      <c r="H185" s="47"/>
      <c r="I185" s="47"/>
      <c r="J185" s="47"/>
      <c r="K185" s="47"/>
      <c r="L185" s="47"/>
      <c r="M185" s="47"/>
      <c r="N185" s="47"/>
      <c r="O185" s="106"/>
      <c r="P185" s="106"/>
      <c r="Q185" s="39"/>
    </row>
    <row r="186" spans="1:17" s="105" customFormat="1" ht="12" customHeight="1">
      <c r="A186" s="30" t="s">
        <v>108</v>
      </c>
      <c r="B186" s="47">
        <v>91.75289727034162</v>
      </c>
      <c r="C186" s="47">
        <v>97.65634213257404</v>
      </c>
      <c r="D186" s="47">
        <v>88.73343929537815</v>
      </c>
      <c r="E186" s="47">
        <v>78.35738222451238</v>
      </c>
      <c r="F186" s="47">
        <v>107.2206370703018</v>
      </c>
      <c r="G186" s="47">
        <v>97.7190470077362</v>
      </c>
      <c r="H186" s="47">
        <v>106.29516288142378</v>
      </c>
      <c r="I186" s="47">
        <v>103.65032881785791</v>
      </c>
      <c r="J186" s="47">
        <v>112.63751257664876</v>
      </c>
      <c r="K186" s="47">
        <v>110.85090479685012</v>
      </c>
      <c r="L186" s="47">
        <v>114.84119448041736</v>
      </c>
      <c r="M186" s="47">
        <v>90.28515142048673</v>
      </c>
      <c r="N186" s="47"/>
      <c r="O186" s="106"/>
      <c r="P186" s="106"/>
      <c r="Q186" s="39"/>
    </row>
    <row r="187" spans="1:17" s="105" customFormat="1" ht="12" customHeight="1">
      <c r="A187" s="28">
        <v>2001</v>
      </c>
      <c r="B187" s="47">
        <v>109.89356434067435</v>
      </c>
      <c r="C187" s="47">
        <v>103.56426617876195</v>
      </c>
      <c r="D187" s="47">
        <v>105.57230723873889</v>
      </c>
      <c r="E187" s="47">
        <v>105.89810515983397</v>
      </c>
      <c r="F187" s="47">
        <v>104.54798295550842</v>
      </c>
      <c r="G187" s="47">
        <v>102.29302460413652</v>
      </c>
      <c r="H187" s="47">
        <v>102.21794137812601</v>
      </c>
      <c r="I187" s="47">
        <v>116.19436901932264</v>
      </c>
      <c r="J187" s="47">
        <v>100.03417583000729</v>
      </c>
      <c r="K187" s="47">
        <v>103.09155563489844</v>
      </c>
      <c r="L187" s="47">
        <v>112.18839192823744</v>
      </c>
      <c r="M187" s="47">
        <v>89.1832020598323</v>
      </c>
      <c r="N187" s="47">
        <f>(B187+C187+D187+E187+F187+G187+H187+I187+J187+K187+L187+M187)/12</f>
        <v>104.55657386067321</v>
      </c>
      <c r="O187" s="106">
        <f>100*(H187-G187)/G187</f>
        <v>-0.0734001426793958</v>
      </c>
      <c r="P187" s="106">
        <f>100*(H187-H186)/H186</f>
        <v>-3.8357545092113523</v>
      </c>
      <c r="Q187" s="104">
        <f>(((B187+C187+D187+E187+F187+G187+H187)/7)-((B186+C186+D186+E186+F186+G186+H186)/7))/((B186+C186+D186+E186+F186+G186+H186)/7)*100</f>
        <v>9.921944051664537</v>
      </c>
    </row>
    <row r="188" spans="1:17" s="105" customFormat="1" ht="12" customHeight="1">
      <c r="A188" s="28">
        <v>2002</v>
      </c>
      <c r="B188" s="47">
        <v>99.86597647583864</v>
      </c>
      <c r="C188" s="47">
        <v>98.19331176801772</v>
      </c>
      <c r="D188" s="47">
        <v>111.08135710403717</v>
      </c>
      <c r="E188" s="47">
        <v>107.90759080392229</v>
      </c>
      <c r="F188" s="47">
        <v>100.42205781858955</v>
      </c>
      <c r="G188" s="47">
        <v>115.73574882801299</v>
      </c>
      <c r="H188" s="47">
        <v>109.16812764447073</v>
      </c>
      <c r="I188" s="47">
        <v>99.26230464131068</v>
      </c>
      <c r="J188" s="47">
        <v>95.58553100919195</v>
      </c>
      <c r="K188" s="47">
        <v>98.91698111511433</v>
      </c>
      <c r="L188" s="47">
        <v>102.68625361228318</v>
      </c>
      <c r="M188" s="47">
        <v>83.51232361526026</v>
      </c>
      <c r="N188" s="47">
        <f>(B188+C188+D188+E188+F188+G188+H188+I188+J188+K188+L188+M188)/12</f>
        <v>101.86146370300413</v>
      </c>
      <c r="O188" s="106">
        <f>100*(H188-G188)/G188</f>
        <v>-5.674669451788792</v>
      </c>
      <c r="P188" s="106">
        <f>100*(H188-H187)/H187</f>
        <v>6.799380003784747</v>
      </c>
      <c r="Q188" s="104">
        <f>(((B188+C188+D188+E188+F188+G188+H188)/7)-((B187+C187+D187+E187+F187+G187+H187)/7))/((B187+C187+D187+E187+F187+G187+H187)/7)*100</f>
        <v>1.142660073659269</v>
      </c>
    </row>
    <row r="189" spans="1:17" s="39" customFormat="1" ht="12" customHeight="1">
      <c r="A189" s="28">
        <v>2003</v>
      </c>
      <c r="B189" s="47">
        <v>97.2</v>
      </c>
      <c r="C189" s="47">
        <v>106.6</v>
      </c>
      <c r="D189" s="47">
        <v>99.1</v>
      </c>
      <c r="E189" s="47">
        <v>101.3</v>
      </c>
      <c r="F189" s="47">
        <v>98</v>
      </c>
      <c r="G189" s="47">
        <v>92.9</v>
      </c>
      <c r="H189" s="47">
        <v>100.6</v>
      </c>
      <c r="I189" s="47">
        <v>93.1</v>
      </c>
      <c r="J189" s="47">
        <v>108.9</v>
      </c>
      <c r="K189" s="47">
        <v>105</v>
      </c>
      <c r="L189" s="47">
        <v>98.7</v>
      </c>
      <c r="M189" s="47">
        <v>101.2</v>
      </c>
      <c r="N189" s="47">
        <f>(B189+C189+D189+E189+F189+G189+H189+I189+J189+K189+L189+M189)/12</f>
        <v>100.21666666666668</v>
      </c>
      <c r="O189" s="106">
        <f>100*(H189-G189)/G189</f>
        <v>8.288482238966617</v>
      </c>
      <c r="P189" s="106">
        <f>100*(H189-H188)/H188</f>
        <v>-7.848561507232833</v>
      </c>
      <c r="Q189" s="104">
        <f>(((B189+C189+D189+E189+F189+G189+H189)/7)-((B188+C188+D188+E188+F188+G188+H188)/7))/((B188+C188+D188+E188+F188+G188+H188)/7)*100</f>
        <v>-6.287149028237872</v>
      </c>
    </row>
    <row r="190" spans="1:17" s="39" customFormat="1" ht="12" customHeight="1">
      <c r="A190" s="28">
        <v>2004</v>
      </c>
      <c r="B190" s="47">
        <v>93.1</v>
      </c>
      <c r="C190" s="47">
        <v>98.7</v>
      </c>
      <c r="D190" s="47">
        <v>111</v>
      </c>
      <c r="E190" s="47">
        <v>99.5</v>
      </c>
      <c r="F190" s="47">
        <v>92.3</v>
      </c>
      <c r="G190" s="47">
        <v>102.1</v>
      </c>
      <c r="H190" s="47">
        <v>82.7</v>
      </c>
      <c r="I190" s="47">
        <v>85.9</v>
      </c>
      <c r="J190" s="47">
        <v>103.3</v>
      </c>
      <c r="K190" s="47">
        <v>93.5</v>
      </c>
      <c r="L190" s="47">
        <v>98.1</v>
      </c>
      <c r="M190" s="47">
        <v>82</v>
      </c>
      <c r="N190" s="47">
        <f>(B190+C190+D190+E190+F190+G190+H190+I190+J190+K190+L190+M190)/12</f>
        <v>95.18333333333334</v>
      </c>
      <c r="O190" s="106">
        <f>100*(H190-G190)/G190</f>
        <v>-19.000979431929473</v>
      </c>
      <c r="P190" s="106">
        <f>100*(H190-H189)/H189</f>
        <v>-17.79324055666003</v>
      </c>
      <c r="Q190" s="104">
        <f>(((B190+C190+D190+E190+F190+G190+H190)/7)-((B189+C189+D189+E189+F189+G189+H189)/7))/((B189+C189+D189+E189+F189+G189+H189)/7)*100</f>
        <v>-2.342963921230409</v>
      </c>
    </row>
    <row r="191" spans="1:17" s="39" customFormat="1" ht="12" customHeight="1">
      <c r="A191" s="28">
        <v>2005</v>
      </c>
      <c r="B191" s="47">
        <v>93.8</v>
      </c>
      <c r="C191" s="47">
        <v>98.1</v>
      </c>
      <c r="D191" s="47">
        <v>113.6</v>
      </c>
      <c r="E191" s="47">
        <v>97</v>
      </c>
      <c r="F191" s="47">
        <v>95.4</v>
      </c>
      <c r="G191" s="47">
        <v>103.1</v>
      </c>
      <c r="H191" s="47">
        <v>92.5</v>
      </c>
      <c r="I191" s="47" t="s">
        <v>47</v>
      </c>
      <c r="J191" s="47" t="s">
        <v>47</v>
      </c>
      <c r="K191" s="47" t="s">
        <v>47</v>
      </c>
      <c r="L191" s="47" t="s">
        <v>47</v>
      </c>
      <c r="M191" s="47" t="s">
        <v>47</v>
      </c>
      <c r="N191" s="47">
        <f>(B191+C191+D191+E191+F191+G191+H191)/7</f>
        <v>99.07142857142857</v>
      </c>
      <c r="O191" s="106">
        <f>100*(H191-G191)/G191</f>
        <v>-10.28128031037827</v>
      </c>
      <c r="P191" s="106">
        <f>100*(H191-H190)/H190</f>
        <v>11.850060459492138</v>
      </c>
      <c r="Q191" s="104">
        <f>(((B191+C191+D191+E191+F191+G191+H191)/7)-((B190+C190+D190+E190+F190+G190+H190)/7))/((B190+C190+D190+E190+F190+G190+H190)/7)*100</f>
        <v>2.0753606123049653</v>
      </c>
    </row>
    <row r="192" s="39" customFormat="1" ht="12" customHeight="1"/>
    <row r="193" s="39" customFormat="1" ht="12" customHeight="1"/>
    <row r="194" s="39" customFormat="1" ht="12" customHeight="1"/>
    <row r="195" s="39" customFormat="1" ht="12" customHeight="1"/>
    <row r="196" spans="1:16" s="39" customFormat="1" ht="12" customHeight="1">
      <c r="A196" s="36"/>
      <c r="B196" s="37"/>
      <c r="C196" s="37"/>
      <c r="D196" s="37"/>
      <c r="E196" s="37"/>
      <c r="F196" s="37"/>
      <c r="G196" s="37"/>
      <c r="H196" s="37"/>
      <c r="I196" s="37"/>
      <c r="J196" s="37"/>
      <c r="K196" s="37"/>
      <c r="L196" s="37"/>
      <c r="M196" s="37"/>
      <c r="N196" s="38"/>
      <c r="O196" s="38"/>
      <c r="P196" s="38"/>
    </row>
    <row r="197" spans="1:17" s="39" customFormat="1" ht="12" customHeight="1">
      <c r="A197" s="210" t="s">
        <v>163</v>
      </c>
      <c r="B197" s="210"/>
      <c r="C197" s="210"/>
      <c r="D197" s="210"/>
      <c r="E197" s="210"/>
      <c r="F197" s="210"/>
      <c r="G197" s="210"/>
      <c r="H197" s="210"/>
      <c r="I197" s="210"/>
      <c r="J197" s="210"/>
      <c r="K197" s="210"/>
      <c r="L197" s="210"/>
      <c r="M197" s="210"/>
      <c r="N197" s="210"/>
      <c r="O197" s="210"/>
      <c r="P197" s="210"/>
      <c r="Q197" s="210"/>
    </row>
    <row r="198" spans="1:17" s="39" customFormat="1" ht="12" customHeight="1">
      <c r="A198" s="210" t="s">
        <v>165</v>
      </c>
      <c r="B198" s="210"/>
      <c r="C198" s="210"/>
      <c r="D198" s="210"/>
      <c r="E198" s="210"/>
      <c r="F198" s="210"/>
      <c r="G198" s="210"/>
      <c r="H198" s="210"/>
      <c r="I198" s="210"/>
      <c r="J198" s="210"/>
      <c r="K198" s="210"/>
      <c r="L198" s="210"/>
      <c r="M198" s="210"/>
      <c r="N198" s="210"/>
      <c r="O198" s="210"/>
      <c r="P198" s="210"/>
      <c r="Q198" s="210"/>
    </row>
    <row r="199" spans="1:17" s="39" customFormat="1" ht="12" customHeight="1">
      <c r="A199" s="210" t="s">
        <v>85</v>
      </c>
      <c r="B199" s="210"/>
      <c r="C199" s="210"/>
      <c r="D199" s="210"/>
      <c r="E199" s="210"/>
      <c r="F199" s="210"/>
      <c r="G199" s="210"/>
      <c r="H199" s="210"/>
      <c r="I199" s="210"/>
      <c r="J199" s="210"/>
      <c r="K199" s="210"/>
      <c r="L199" s="210"/>
      <c r="M199" s="210"/>
      <c r="N199" s="210"/>
      <c r="O199" s="210"/>
      <c r="P199" s="210"/>
      <c r="Q199" s="210"/>
    </row>
    <row r="200" spans="1:16" s="39" customFormat="1" ht="12" customHeight="1">
      <c r="A200" s="36"/>
      <c r="B200" s="37"/>
      <c r="C200" s="37"/>
      <c r="D200" s="37"/>
      <c r="E200" s="37"/>
      <c r="F200" s="37"/>
      <c r="G200" s="37"/>
      <c r="H200" s="37"/>
      <c r="I200" s="37"/>
      <c r="J200" s="37"/>
      <c r="K200" s="37"/>
      <c r="L200" s="37"/>
      <c r="M200" s="37"/>
      <c r="N200" s="37"/>
      <c r="O200" s="37"/>
      <c r="P200" s="37"/>
    </row>
    <row r="201" s="39" customFormat="1" ht="12" customHeight="1"/>
    <row r="202" spans="1:17" s="39" customFormat="1" ht="12" customHeight="1">
      <c r="A202" s="81"/>
      <c r="B202" s="82"/>
      <c r="C202" s="83"/>
      <c r="D202" s="83"/>
      <c r="E202" s="83"/>
      <c r="F202" s="83"/>
      <c r="G202" s="83"/>
      <c r="H202" s="83"/>
      <c r="I202" s="83"/>
      <c r="J202" s="83"/>
      <c r="K202" s="83"/>
      <c r="L202" s="83"/>
      <c r="M202" s="83"/>
      <c r="N202" s="84"/>
      <c r="O202" s="212" t="s">
        <v>86</v>
      </c>
      <c r="P202" s="213"/>
      <c r="Q202" s="213"/>
    </row>
    <row r="203" spans="1:17" s="39" customFormat="1" ht="12" customHeight="1">
      <c r="A203" s="85"/>
      <c r="B203" s="86"/>
      <c r="C203" s="87"/>
      <c r="D203" s="87"/>
      <c r="E203" s="87"/>
      <c r="F203" s="87"/>
      <c r="G203" s="87"/>
      <c r="H203" s="87"/>
      <c r="I203" s="87"/>
      <c r="J203" s="87"/>
      <c r="K203" s="87"/>
      <c r="L203" s="87"/>
      <c r="M203" s="87"/>
      <c r="N203" s="88"/>
      <c r="O203" s="43" t="s">
        <v>94</v>
      </c>
      <c r="P203" s="75"/>
      <c r="Q203" s="77" t="s">
        <v>218</v>
      </c>
    </row>
    <row r="204" spans="1:17" s="39" customFormat="1" ht="12" customHeight="1">
      <c r="A204" s="89" t="s">
        <v>88</v>
      </c>
      <c r="B204" s="86" t="s">
        <v>89</v>
      </c>
      <c r="C204" s="87" t="s">
        <v>90</v>
      </c>
      <c r="D204" s="87" t="s">
        <v>91</v>
      </c>
      <c r="E204" s="87" t="s">
        <v>87</v>
      </c>
      <c r="F204" s="87" t="s">
        <v>92</v>
      </c>
      <c r="G204" s="87" t="s">
        <v>93</v>
      </c>
      <c r="H204" s="87" t="s">
        <v>94</v>
      </c>
      <c r="I204" s="87" t="s">
        <v>95</v>
      </c>
      <c r="J204" s="87" t="s">
        <v>96</v>
      </c>
      <c r="K204" s="87" t="s">
        <v>97</v>
      </c>
      <c r="L204" s="87" t="s">
        <v>98</v>
      </c>
      <c r="M204" s="87" t="s">
        <v>99</v>
      </c>
      <c r="N204" s="90" t="s">
        <v>100</v>
      </c>
      <c r="O204" s="195" t="s">
        <v>101</v>
      </c>
      <c r="P204" s="196"/>
      <c r="Q204" s="196"/>
    </row>
    <row r="205" spans="1:17" s="39" customFormat="1" ht="12" customHeight="1">
      <c r="A205" s="85"/>
      <c r="B205" s="86"/>
      <c r="C205" s="87"/>
      <c r="D205" s="87"/>
      <c r="E205" s="87"/>
      <c r="F205" s="87"/>
      <c r="G205" s="87"/>
      <c r="H205" s="87"/>
      <c r="I205" s="87"/>
      <c r="J205" s="87"/>
      <c r="K205" s="87"/>
      <c r="L205" s="87"/>
      <c r="M205" s="87"/>
      <c r="N205" s="88"/>
      <c r="O205" s="90" t="s">
        <v>102</v>
      </c>
      <c r="P205" s="44" t="s">
        <v>103</v>
      </c>
      <c r="Q205" s="91" t="s">
        <v>103</v>
      </c>
    </row>
    <row r="206" spans="1:17" s="39" customFormat="1" ht="12" customHeight="1">
      <c r="A206" s="92"/>
      <c r="B206" s="93"/>
      <c r="C206" s="94"/>
      <c r="D206" s="94"/>
      <c r="E206" s="94"/>
      <c r="F206" s="94"/>
      <c r="G206" s="94"/>
      <c r="H206" s="94"/>
      <c r="I206" s="94"/>
      <c r="J206" s="94"/>
      <c r="K206" s="94"/>
      <c r="L206" s="94"/>
      <c r="M206" s="94"/>
      <c r="N206" s="95"/>
      <c r="O206" s="96" t="s">
        <v>104</v>
      </c>
      <c r="P206" s="97" t="s">
        <v>105</v>
      </c>
      <c r="Q206" s="98" t="s">
        <v>204</v>
      </c>
    </row>
    <row r="207" spans="1:16" s="39" customFormat="1" ht="12" customHeight="1">
      <c r="A207" s="22"/>
      <c r="B207" s="45"/>
      <c r="C207" s="45"/>
      <c r="D207" s="45"/>
      <c r="E207" s="45"/>
      <c r="F207" s="45"/>
      <c r="G207" s="45"/>
      <c r="H207" s="45"/>
      <c r="I207" s="45"/>
      <c r="J207" s="45"/>
      <c r="K207" s="45"/>
      <c r="L207" s="45"/>
      <c r="M207" s="45"/>
      <c r="N207" s="99"/>
      <c r="O207" s="46"/>
      <c r="P207" s="44"/>
    </row>
    <row r="208" spans="1:16" s="39" customFormat="1" ht="12" customHeight="1">
      <c r="A208" s="22"/>
      <c r="B208" s="45"/>
      <c r="C208" s="45"/>
      <c r="D208" s="45"/>
      <c r="E208" s="45"/>
      <c r="F208" s="45"/>
      <c r="G208" s="45"/>
      <c r="H208" s="45"/>
      <c r="I208" s="45"/>
      <c r="J208" s="45"/>
      <c r="K208" s="45"/>
      <c r="L208" s="45"/>
      <c r="M208" s="45"/>
      <c r="N208" s="99"/>
      <c r="O208" s="46"/>
      <c r="P208" s="44"/>
    </row>
    <row r="209" spans="1:17" s="39" customFormat="1" ht="12" customHeight="1">
      <c r="A209" s="211" t="s">
        <v>111</v>
      </c>
      <c r="B209" s="211"/>
      <c r="C209" s="211"/>
      <c r="D209" s="211"/>
      <c r="E209" s="211"/>
      <c r="F209" s="211"/>
      <c r="G209" s="211"/>
      <c r="H209" s="211"/>
      <c r="I209" s="211"/>
      <c r="J209" s="211"/>
      <c r="K209" s="211"/>
      <c r="L209" s="211"/>
      <c r="M209" s="211"/>
      <c r="N209" s="211"/>
      <c r="O209" s="211"/>
      <c r="P209" s="211"/>
      <c r="Q209" s="211"/>
    </row>
    <row r="210" spans="1:16" s="39" customFormat="1" ht="12" customHeight="1">
      <c r="A210" s="101"/>
      <c r="B210" s="110"/>
      <c r="C210" s="110"/>
      <c r="D210" s="110"/>
      <c r="E210" s="110"/>
      <c r="F210" s="110"/>
      <c r="G210" s="110"/>
      <c r="H210" s="110"/>
      <c r="I210" s="110"/>
      <c r="J210" s="110"/>
      <c r="K210" s="110"/>
      <c r="L210" s="110"/>
      <c r="M210" s="110"/>
      <c r="N210" s="111"/>
      <c r="O210" s="111"/>
      <c r="P210" s="111"/>
    </row>
    <row r="211" spans="1:16" s="39" customFormat="1" ht="12" customHeight="1">
      <c r="A211" s="112"/>
      <c r="B211" s="47"/>
      <c r="C211" s="47"/>
      <c r="D211" s="47"/>
      <c r="E211" s="47"/>
      <c r="F211" s="47"/>
      <c r="G211" s="47"/>
      <c r="H211" s="47"/>
      <c r="I211" s="47"/>
      <c r="J211" s="47"/>
      <c r="K211" s="47"/>
      <c r="L211" s="47"/>
      <c r="M211" s="47"/>
      <c r="N211" s="47"/>
      <c r="O211" s="109"/>
      <c r="P211" s="109"/>
    </row>
    <row r="212" spans="1:16" s="39" customFormat="1" ht="12" customHeight="1">
      <c r="A212" s="27" t="s">
        <v>106</v>
      </c>
      <c r="B212" s="47">
        <v>79.18490916882126</v>
      </c>
      <c r="C212" s="47">
        <v>89.22836901507372</v>
      </c>
      <c r="D212" s="47">
        <v>102.82283642242605</v>
      </c>
      <c r="E212" s="47">
        <v>89.15441876401411</v>
      </c>
      <c r="F212" s="47">
        <v>107.12563650295036</v>
      </c>
      <c r="G212" s="47">
        <v>100.07400355560318</v>
      </c>
      <c r="H212" s="47">
        <v>103.06307181820793</v>
      </c>
      <c r="I212" s="47">
        <v>105.84784727653368</v>
      </c>
      <c r="J212" s="47">
        <v>109.65561385391452</v>
      </c>
      <c r="K212" s="47">
        <v>107.5037083556057</v>
      </c>
      <c r="L212" s="47">
        <v>115.98292648848287</v>
      </c>
      <c r="M212" s="47">
        <v>90.35665878130725</v>
      </c>
      <c r="N212" s="47"/>
      <c r="O212" s="104"/>
      <c r="P212" s="104"/>
    </row>
    <row r="213" spans="1:17" s="39" customFormat="1" ht="12" customHeight="1">
      <c r="A213" s="28">
        <v>2001</v>
      </c>
      <c r="B213" s="47">
        <v>101.14895068633972</v>
      </c>
      <c r="C213" s="47">
        <v>98.85156640714541</v>
      </c>
      <c r="D213" s="47">
        <v>112.69722770820607</v>
      </c>
      <c r="E213" s="47">
        <v>100.02223586773798</v>
      </c>
      <c r="F213" s="47">
        <v>113.34832919091748</v>
      </c>
      <c r="G213" s="47">
        <v>114.18106190232055</v>
      </c>
      <c r="H213" s="47">
        <v>105.73712868017805</v>
      </c>
      <c r="I213" s="47">
        <v>115.25911073656374</v>
      </c>
      <c r="J213" s="47">
        <v>115.67698317011683</v>
      </c>
      <c r="K213" s="47">
        <v>115.45318218881579</v>
      </c>
      <c r="L213" s="47">
        <v>117.14507139121476</v>
      </c>
      <c r="M213" s="47">
        <v>81.44502720667727</v>
      </c>
      <c r="N213" s="47">
        <f>(B213+C213+D213+E213+F213+G213+H213+I213+J213+K213+L213+M213)/12</f>
        <v>107.58048959468614</v>
      </c>
      <c r="O213" s="106">
        <f>100*(H213-G213)/G213</f>
        <v>-7.395213428095553</v>
      </c>
      <c r="P213" s="106">
        <f>100*(H213-H212)/H212</f>
        <v>2.59458292363618</v>
      </c>
      <c r="Q213" s="104">
        <f>(((B213+C213+D213+E213+F213+G213+H213)/7)-((B212+C212+D212+E212+F212+G212+H212)/7))/((B212+C212+D212+E212+F212+G212+H212)/7)*100</f>
        <v>11.232817514808689</v>
      </c>
    </row>
    <row r="214" spans="1:17" s="39" customFormat="1" ht="12" customHeight="1">
      <c r="A214" s="28">
        <v>2002</v>
      </c>
      <c r="B214" s="47">
        <v>100.60055113801405</v>
      </c>
      <c r="C214" s="47">
        <v>99.7016317806367</v>
      </c>
      <c r="D214" s="47">
        <v>110.78508431534657</v>
      </c>
      <c r="E214" s="47">
        <v>115.28410606822477</v>
      </c>
      <c r="F214" s="47">
        <v>111.48588725973015</v>
      </c>
      <c r="G214" s="47">
        <v>115.24430176277075</v>
      </c>
      <c r="H214" s="47">
        <v>115.44544536188006</v>
      </c>
      <c r="I214" s="47">
        <v>115.91972457420864</v>
      </c>
      <c r="J214" s="47">
        <v>124.7444248252028</v>
      </c>
      <c r="K214" s="47">
        <v>123.74418597970495</v>
      </c>
      <c r="L214" s="47">
        <v>122.85254914906692</v>
      </c>
      <c r="M214" s="47">
        <v>93.7927986162867</v>
      </c>
      <c r="N214" s="47">
        <f>(B214+C214+D214+E214+F214+G214+H214+I214+J214+K214+L214+M214)/12</f>
        <v>112.46672423592275</v>
      </c>
      <c r="O214" s="106">
        <f>100*(H214-G214)/G214</f>
        <v>0.174536698155686</v>
      </c>
      <c r="P214" s="106">
        <f>100*(H214-H213)/H213</f>
        <v>9.181558836410865</v>
      </c>
      <c r="Q214" s="104">
        <f>(((B214+C214+D214+E214+F214+G214+H214)/7)-((B213+C213+D213+E213+F213+G213+H213)/7))/((B213+C213+D213+E213+F213+G213+H213)/7)*100</f>
        <v>3.024251408083784</v>
      </c>
    </row>
    <row r="215" spans="1:17" s="39" customFormat="1" ht="12" customHeight="1">
      <c r="A215" s="28">
        <v>2003</v>
      </c>
      <c r="B215" s="47">
        <v>110.8</v>
      </c>
      <c r="C215" s="47">
        <v>111.7</v>
      </c>
      <c r="D215" s="47">
        <v>125.9</v>
      </c>
      <c r="E215" s="47">
        <v>125.40262606607628</v>
      </c>
      <c r="F215" s="47">
        <v>128.4</v>
      </c>
      <c r="G215" s="47">
        <v>132.7</v>
      </c>
      <c r="H215" s="47">
        <v>131.4</v>
      </c>
      <c r="I215" s="47">
        <v>119.9</v>
      </c>
      <c r="J215" s="47">
        <v>141.6</v>
      </c>
      <c r="K215" s="47">
        <v>139.8</v>
      </c>
      <c r="L215" s="47">
        <v>136.1</v>
      </c>
      <c r="M215" s="47">
        <v>116.6</v>
      </c>
      <c r="N215" s="47">
        <f>(B215+C215+D215+E215+F215+G215+H215+I215+J215+K215+L215+M215)/12</f>
        <v>126.69188550550632</v>
      </c>
      <c r="O215" s="106">
        <f>100*(H215-G215)/G215</f>
        <v>-0.979653353428774</v>
      </c>
      <c r="P215" s="106">
        <f>100*(H215-H214)/H214</f>
        <v>13.819994879926304</v>
      </c>
      <c r="Q215" s="104">
        <f>(((B215+C215+D215+E215+F215+G215+H215)/7)-((B214+C214+D214+E214+F214+G214+H214)/7))/((B214+C214+D214+E214+F214+G214+H214)/7)*100</f>
        <v>12.719536658366076</v>
      </c>
    </row>
    <row r="216" spans="1:17" s="39" customFormat="1" ht="12" customHeight="1">
      <c r="A216" s="28">
        <v>2004</v>
      </c>
      <c r="B216" s="47">
        <v>124.2</v>
      </c>
      <c r="C216" s="47">
        <v>121.3</v>
      </c>
      <c r="D216" s="47">
        <v>147.3</v>
      </c>
      <c r="E216" s="47">
        <v>140.2</v>
      </c>
      <c r="F216" s="47">
        <v>136.4</v>
      </c>
      <c r="G216" s="47">
        <v>158.5</v>
      </c>
      <c r="H216" s="47">
        <v>144.2</v>
      </c>
      <c r="I216" s="47">
        <v>139.6</v>
      </c>
      <c r="J216" s="47">
        <v>153.7</v>
      </c>
      <c r="K216" s="47">
        <v>153.2</v>
      </c>
      <c r="L216" s="47">
        <v>157.8</v>
      </c>
      <c r="M216" s="47">
        <v>123.9</v>
      </c>
      <c r="N216" s="47">
        <f>(B216+C216+D216+E216+F216+G216+H216+I216+J216+K216+L216+M216)/12</f>
        <v>141.69166666666666</v>
      </c>
      <c r="O216" s="106">
        <f>100*(H216-G216)/G216</f>
        <v>-9.022082018927453</v>
      </c>
      <c r="P216" s="106">
        <f>100*(H216-H215)/H215</f>
        <v>9.741248097412466</v>
      </c>
      <c r="Q216" s="104">
        <f>(((B216+C216+D216+E216+F216+G216+H216)/7)-((B215+C215+D215+E215+F215+G215+H215)/7))/((B215+C215+D215+E215+F215+G215+H215)/7)*100</f>
        <v>12.212519130220695</v>
      </c>
    </row>
    <row r="217" spans="1:17" s="39" customFormat="1" ht="12" customHeight="1">
      <c r="A217" s="28">
        <v>2005</v>
      </c>
      <c r="B217" s="47">
        <v>132.3</v>
      </c>
      <c r="C217" s="47">
        <v>132.8</v>
      </c>
      <c r="D217" s="47">
        <v>143.7</v>
      </c>
      <c r="E217" s="47">
        <v>154.1</v>
      </c>
      <c r="F217" s="47">
        <v>148</v>
      </c>
      <c r="G217" s="47">
        <v>160.2</v>
      </c>
      <c r="H217" s="47">
        <v>146.3</v>
      </c>
      <c r="I217" s="47" t="s">
        <v>47</v>
      </c>
      <c r="J217" s="47" t="s">
        <v>47</v>
      </c>
      <c r="K217" s="47" t="s">
        <v>47</v>
      </c>
      <c r="L217" s="47" t="s">
        <v>47</v>
      </c>
      <c r="M217" s="47" t="s">
        <v>47</v>
      </c>
      <c r="N217" s="47">
        <f>(B217+C217+D217+E217+F217+G217+H217)/7</f>
        <v>145.34285714285713</v>
      </c>
      <c r="O217" s="106">
        <f>100*(H217-G217)/G217</f>
        <v>-8.676654182272147</v>
      </c>
      <c r="P217" s="106">
        <f>100*(H217-H216)/H216</f>
        <v>1.4563106796116663</v>
      </c>
      <c r="Q217" s="104">
        <f>(((B217+C217+D217+E217+F217+G217+H217)/7)-((B216+C216+D216+E216+F216+G216+H216)/7))/((B216+C216+D216+E216+F216+G216+H216)/7)*100</f>
        <v>4.660014401810506</v>
      </c>
    </row>
    <row r="218" spans="1:16" s="39" customFormat="1" ht="12" customHeight="1">
      <c r="A218" s="29"/>
      <c r="B218" s="47"/>
      <c r="C218" s="47"/>
      <c r="D218" s="47"/>
      <c r="E218" s="47"/>
      <c r="F218" s="47"/>
      <c r="G218" s="47"/>
      <c r="H218" s="47"/>
      <c r="I218" s="47"/>
      <c r="J218" s="47"/>
      <c r="K218" s="47"/>
      <c r="L218" s="47"/>
      <c r="M218" s="47"/>
      <c r="N218" s="47"/>
      <c r="O218" s="106"/>
      <c r="P218" s="106"/>
    </row>
    <row r="219" spans="1:16" s="39" customFormat="1" ht="12" customHeight="1">
      <c r="A219" s="30" t="s">
        <v>107</v>
      </c>
      <c r="B219" s="47">
        <v>76.37728136899376</v>
      </c>
      <c r="C219" s="47">
        <v>87.09317187194627</v>
      </c>
      <c r="D219" s="47">
        <v>101.68623477583667</v>
      </c>
      <c r="E219" s="47">
        <v>89.6448805658243</v>
      </c>
      <c r="F219" s="47">
        <v>108.97899445577866</v>
      </c>
      <c r="G219" s="47">
        <v>99.16041669072636</v>
      </c>
      <c r="H219" s="47">
        <v>105.42043034089079</v>
      </c>
      <c r="I219" s="47">
        <v>106.74769944871247</v>
      </c>
      <c r="J219" s="47">
        <v>109.51887840999679</v>
      </c>
      <c r="K219" s="47">
        <v>107.87466059147934</v>
      </c>
      <c r="L219" s="47">
        <v>115.86345889685201</v>
      </c>
      <c r="M219" s="47">
        <v>91.6338926080637</v>
      </c>
      <c r="N219" s="47">
        <f>(B219+C219+D219+E219+F219+G219+H219+I219+J219+K219+L219+M219)/12</f>
        <v>100.00000000209174</v>
      </c>
      <c r="O219" s="106"/>
      <c r="P219" s="106"/>
    </row>
    <row r="220" spans="1:17" s="39" customFormat="1" ht="12" customHeight="1">
      <c r="A220" s="28">
        <v>2001</v>
      </c>
      <c r="B220" s="47">
        <v>99.6685192522422</v>
      </c>
      <c r="C220" s="47">
        <v>95.56935092678329</v>
      </c>
      <c r="D220" s="47">
        <v>110.46407759380892</v>
      </c>
      <c r="E220" s="47">
        <v>100.3557609707792</v>
      </c>
      <c r="F220" s="47">
        <v>112.09520823107162</v>
      </c>
      <c r="G220" s="47">
        <v>113.60843415825556</v>
      </c>
      <c r="H220" s="47">
        <v>107.31484117898395</v>
      </c>
      <c r="I220" s="47">
        <v>118.44826920099472</v>
      </c>
      <c r="J220" s="47">
        <v>113.07774650811562</v>
      </c>
      <c r="K220" s="47">
        <v>115.01372840527462</v>
      </c>
      <c r="L220" s="47">
        <v>114.09368031800015</v>
      </c>
      <c r="M220" s="47">
        <v>80.93582515038135</v>
      </c>
      <c r="N220" s="47">
        <f>(B220+C220+D220+E220+F220+G220+H220+I220+J220+K220+L220+M220)/12</f>
        <v>106.72045349122429</v>
      </c>
      <c r="O220" s="106">
        <f>100*(H220-G220)/G220</f>
        <v>-5.539723371686197</v>
      </c>
      <c r="P220" s="106">
        <f>100*(H220-H219)/H219</f>
        <v>1.7970054115386735</v>
      </c>
      <c r="Q220" s="104">
        <f>(((B220+C220+D220+E220+F220+G220+H220)/7)-((B219+C219+D219+E219+F219+G219+H219)/7))/((B219+C219+D219+E219+F219+G219+H219)/7)*100</f>
        <v>10.580320942605331</v>
      </c>
    </row>
    <row r="221" spans="1:17" s="39" customFormat="1" ht="12" customHeight="1">
      <c r="A221" s="28">
        <v>2002</v>
      </c>
      <c r="B221" s="47">
        <v>96.2350346567502</v>
      </c>
      <c r="C221" s="47">
        <v>95.69136655937199</v>
      </c>
      <c r="D221" s="47">
        <v>104.43290020110756</v>
      </c>
      <c r="E221" s="47">
        <v>109.76796400307688</v>
      </c>
      <c r="F221" s="47">
        <v>106.28556638836784</v>
      </c>
      <c r="G221" s="47">
        <v>111.34599038057758</v>
      </c>
      <c r="H221" s="47">
        <v>114.78790620120039</v>
      </c>
      <c r="I221" s="47">
        <v>115.1547846920702</v>
      </c>
      <c r="J221" s="47">
        <v>122.64502633461105</v>
      </c>
      <c r="K221" s="47">
        <v>119.98877820134</v>
      </c>
      <c r="L221" s="47">
        <v>119.34893011245104</v>
      </c>
      <c r="M221" s="47">
        <v>92.96100325617209</v>
      </c>
      <c r="N221" s="47">
        <f>(B221+C221+D221+E221+F221+G221+H221+I221+J221+K221+L221+M221)/12</f>
        <v>109.05377091559139</v>
      </c>
      <c r="O221" s="106">
        <f>100*(H221-G221)/G221</f>
        <v>3.0911897310881473</v>
      </c>
      <c r="P221" s="106">
        <f>100*(H221-H220)/H220</f>
        <v>6.96368269301406</v>
      </c>
      <c r="Q221" s="104">
        <f>(((B221+C221+D221+E221+F221+G221+H221)/7)-((B220+C220+D220+E220+F220+G220+H220)/7))/((B220+C220+D220+E220+F220+G220+H220)/7)*100</f>
        <v>-0.07163861141518674</v>
      </c>
    </row>
    <row r="222" spans="1:17" s="39" customFormat="1" ht="12" customHeight="1">
      <c r="A222" s="28">
        <v>2003</v>
      </c>
      <c r="B222" s="47">
        <v>105.4</v>
      </c>
      <c r="C222" s="47">
        <v>104.8</v>
      </c>
      <c r="D222" s="47">
        <v>119.4</v>
      </c>
      <c r="E222" s="47">
        <v>121.37962068652345</v>
      </c>
      <c r="F222" s="47">
        <v>126.8</v>
      </c>
      <c r="G222" s="47">
        <v>130.7</v>
      </c>
      <c r="H222" s="47">
        <v>130.8</v>
      </c>
      <c r="I222" s="47">
        <v>116.5</v>
      </c>
      <c r="J222" s="47">
        <v>138.9</v>
      </c>
      <c r="K222" s="47">
        <v>138.7</v>
      </c>
      <c r="L222" s="47">
        <v>134.4</v>
      </c>
      <c r="M222" s="47">
        <v>112.4</v>
      </c>
      <c r="N222" s="47">
        <f>(B222+C222+D222+E222+F222+G222+H222+I222+J222+K222+L222+M222)/12</f>
        <v>123.34830172387699</v>
      </c>
      <c r="O222" s="106">
        <f>100*(H222-G222)/G222</f>
        <v>0.07651109410866316</v>
      </c>
      <c r="P222" s="106">
        <f>100*(H222-H221)/H221</f>
        <v>13.949286408912807</v>
      </c>
      <c r="Q222" s="104">
        <f>(((B222+C222+D222+E222+F222+G222+H222)/7)-((B221+C221+D221+E221+F221+G221+H221)/7))/((B221+C221+D221+E221+F221+G221+H221)/7)*100</f>
        <v>13.63933904569623</v>
      </c>
    </row>
    <row r="223" spans="1:17" s="39" customFormat="1" ht="12" customHeight="1">
      <c r="A223" s="28">
        <v>2004</v>
      </c>
      <c r="B223" s="47">
        <v>119.8</v>
      </c>
      <c r="C223" s="47">
        <v>115.2</v>
      </c>
      <c r="D223" s="47">
        <v>140.1</v>
      </c>
      <c r="E223" s="47">
        <v>135.5</v>
      </c>
      <c r="F223" s="47">
        <v>128.8</v>
      </c>
      <c r="G223" s="47">
        <v>150.8</v>
      </c>
      <c r="H223" s="47">
        <v>140.9</v>
      </c>
      <c r="I223" s="47">
        <v>135.1</v>
      </c>
      <c r="J223" s="47">
        <v>147.3</v>
      </c>
      <c r="K223" s="47">
        <v>148.3</v>
      </c>
      <c r="L223" s="47">
        <v>152.3</v>
      </c>
      <c r="M223" s="47">
        <v>115.4</v>
      </c>
      <c r="N223" s="47">
        <f>(B223+C223+D223+E223+F223+G223+H223+I223+J223+K223+L223+M223)/12</f>
        <v>135.79166666666666</v>
      </c>
      <c r="O223" s="106">
        <f>100*(H223-G223)/G223</f>
        <v>-6.564986737400534</v>
      </c>
      <c r="P223" s="106">
        <f>100*(H223-H222)/H222</f>
        <v>7.721712538226295</v>
      </c>
      <c r="Q223" s="104">
        <f>(((B223+C223+D223+E223+F223+G223+H223)/7)-((B222+C222+D222+E222+F222+G222+H222)/7))/((B222+C222+D222+E222+F222+G222+H222)/7)*100</f>
        <v>10.940379946121919</v>
      </c>
    </row>
    <row r="224" spans="1:17" s="39" customFormat="1" ht="12" customHeight="1">
      <c r="A224" s="28">
        <v>2005</v>
      </c>
      <c r="B224" s="47">
        <v>123.4</v>
      </c>
      <c r="C224" s="47">
        <v>121</v>
      </c>
      <c r="D224" s="47">
        <v>130.4</v>
      </c>
      <c r="E224" s="47">
        <v>143.7</v>
      </c>
      <c r="F224" s="47">
        <v>138.5</v>
      </c>
      <c r="G224" s="47">
        <v>152.2</v>
      </c>
      <c r="H224" s="47">
        <v>139.7</v>
      </c>
      <c r="I224" s="47" t="s">
        <v>47</v>
      </c>
      <c r="J224" s="47" t="s">
        <v>47</v>
      </c>
      <c r="K224" s="47" t="s">
        <v>47</v>
      </c>
      <c r="L224" s="47" t="s">
        <v>47</v>
      </c>
      <c r="M224" s="47" t="s">
        <v>47</v>
      </c>
      <c r="N224" s="47">
        <f>(B224+C224+D224+E224+F224+G224+H224)/7</f>
        <v>135.55714285714288</v>
      </c>
      <c r="O224" s="106">
        <f>100*(H224-G224)/G224</f>
        <v>-8.21287779237845</v>
      </c>
      <c r="P224" s="106">
        <f>100*(H224-H223)/H223</f>
        <v>-0.851667849538692</v>
      </c>
      <c r="Q224" s="104">
        <f>(((B224+C224+D224+E224+F224+G224+H224)/7)-((B223+C223+D223+E223+F223+G223+H223)/7))/((B223+C223+D223+E223+F223+G223+H223)/7)*100</f>
        <v>1.9117173235957696</v>
      </c>
    </row>
    <row r="225" spans="1:16" s="39" customFormat="1" ht="12" customHeight="1">
      <c r="A225" s="29"/>
      <c r="B225" s="47"/>
      <c r="C225" s="47"/>
      <c r="D225" s="47"/>
      <c r="E225" s="47"/>
      <c r="F225" s="47"/>
      <c r="G225" s="47"/>
      <c r="H225" s="47"/>
      <c r="I225" s="47"/>
      <c r="J225" s="47"/>
      <c r="K225" s="47"/>
      <c r="L225" s="47"/>
      <c r="M225" s="47"/>
      <c r="N225" s="47"/>
      <c r="O225" s="106"/>
      <c r="P225" s="106"/>
    </row>
    <row r="226" spans="1:16" s="39" customFormat="1" ht="12" customHeight="1">
      <c r="A226" s="30" t="s">
        <v>108</v>
      </c>
      <c r="B226" s="47">
        <v>89.73805680837673</v>
      </c>
      <c r="C226" s="47">
        <v>97.2540235185883</v>
      </c>
      <c r="D226" s="47">
        <v>107.09502841187073</v>
      </c>
      <c r="E226" s="47">
        <v>87.31089955217308</v>
      </c>
      <c r="F226" s="47">
        <v>100.15934272304243</v>
      </c>
      <c r="G226" s="47">
        <v>103.50794058947199</v>
      </c>
      <c r="H226" s="47">
        <v>94.20237008910242</v>
      </c>
      <c r="I226" s="47">
        <v>102.46553541695984</v>
      </c>
      <c r="J226" s="47">
        <v>110.16956707277481</v>
      </c>
      <c r="K226" s="47">
        <v>106.1093947315829</v>
      </c>
      <c r="L226" s="47">
        <v>116.43197431159882</v>
      </c>
      <c r="M226" s="47">
        <v>85.55586676625086</v>
      </c>
      <c r="N226" s="47">
        <f>(B226+C226+D226+E226+F226+G226+H226+I226+J226+K226+L226+M226)/12</f>
        <v>99.99999999931607</v>
      </c>
      <c r="O226" s="106"/>
      <c r="P226" s="106"/>
    </row>
    <row r="227" spans="1:17" s="39" customFormat="1" ht="12" customHeight="1">
      <c r="A227" s="28">
        <v>2001</v>
      </c>
      <c r="B227" s="47">
        <v>106.71351002901905</v>
      </c>
      <c r="C227" s="47">
        <v>111.18856654380353</v>
      </c>
      <c r="D227" s="47">
        <v>121.09106212898058</v>
      </c>
      <c r="E227" s="47">
        <v>98.7686011674276</v>
      </c>
      <c r="F227" s="47">
        <v>118.05848718032593</v>
      </c>
      <c r="G227" s="47">
        <v>116.33342167826513</v>
      </c>
      <c r="H227" s="47">
        <v>99.8069149572859</v>
      </c>
      <c r="I227" s="47">
        <v>103.27188789723066</v>
      </c>
      <c r="J227" s="47">
        <v>125.44684235625323</v>
      </c>
      <c r="K227" s="47">
        <v>117.10497544864647</v>
      </c>
      <c r="L227" s="47">
        <v>128.61446220892947</v>
      </c>
      <c r="M227" s="47">
        <v>83.35898620441556</v>
      </c>
      <c r="N227" s="47">
        <f>(B227+C227+D227+E227+F227+G227+H227+I227+J227+K227+L227+M227)/12</f>
        <v>110.81314315004859</v>
      </c>
      <c r="O227" s="106">
        <f>100*(H227-G227)/G227</f>
        <v>-14.206155447473542</v>
      </c>
      <c r="P227" s="106">
        <f>100*(H227-H226)/H226</f>
        <v>5.949473312489227</v>
      </c>
      <c r="Q227" s="104">
        <f>(((B227+C227+D227+E227+F227+G227+H227)/7)-((B226+C226+D226+E226+F226+G226+H226)/7))/((B226+C226+D226+E226+F226+G226+H226)/7)*100</f>
        <v>13.646005429068472</v>
      </c>
    </row>
    <row r="228" spans="1:17" s="39" customFormat="1" ht="12" customHeight="1">
      <c r="A228" s="28">
        <v>2002</v>
      </c>
      <c r="B228" s="47">
        <v>117.00939989949156</v>
      </c>
      <c r="C228" s="47">
        <v>114.77518282401921</v>
      </c>
      <c r="D228" s="47">
        <v>134.66130351497912</v>
      </c>
      <c r="E228" s="47">
        <v>136.0178591714831</v>
      </c>
      <c r="F228" s="47">
        <v>131.03255007806462</v>
      </c>
      <c r="G228" s="47">
        <v>129.8970472458675</v>
      </c>
      <c r="H228" s="47">
        <v>117.9169652186879</v>
      </c>
      <c r="I228" s="47">
        <v>118.79493599931759</v>
      </c>
      <c r="J228" s="47">
        <v>132.6355214434578</v>
      </c>
      <c r="K228" s="47">
        <v>137.8597937312972</v>
      </c>
      <c r="L228" s="47">
        <v>136.0217480622898</v>
      </c>
      <c r="M228" s="47">
        <v>96.91930251170999</v>
      </c>
      <c r="N228" s="47">
        <f>(B228+C228+D228+E228+F228+G228+H228+I228+J228+K228+L228+M228)/12</f>
        <v>125.2951341417221</v>
      </c>
      <c r="O228" s="106">
        <f>100*(H228-G228)/G228</f>
        <v>-9.222751618444292</v>
      </c>
      <c r="P228" s="106">
        <f>100*(H228-H227)/H227</f>
        <v>18.145085707891603</v>
      </c>
      <c r="Q228" s="104">
        <f>(((B228+C228+D228+E228+F228+G228+H228)/7)-((B227+C227+D227+E227+F227+G227+H227)/7))/((B227+C227+D227+E227+F227+G227+H227)/7)*100</f>
        <v>14.165198251252944</v>
      </c>
    </row>
    <row r="229" spans="1:17" s="39" customFormat="1" ht="12" customHeight="1">
      <c r="A229" s="28">
        <v>2003</v>
      </c>
      <c r="B229" s="47">
        <v>130.9</v>
      </c>
      <c r="C229" s="47">
        <v>137.7</v>
      </c>
      <c r="D229" s="47">
        <v>150.5</v>
      </c>
      <c r="E229" s="47">
        <v>140.5240640749788</v>
      </c>
      <c r="F229" s="47">
        <v>134.5</v>
      </c>
      <c r="G229" s="47">
        <v>140.3</v>
      </c>
      <c r="H229" s="47">
        <v>133.7</v>
      </c>
      <c r="I229" s="47">
        <v>132.5</v>
      </c>
      <c r="J229" s="47">
        <v>151.9</v>
      </c>
      <c r="K229" s="47">
        <v>143.8</v>
      </c>
      <c r="L229" s="47">
        <v>142.2</v>
      </c>
      <c r="M229" s="47">
        <v>132.1</v>
      </c>
      <c r="N229" s="47">
        <f>(B229+C229+D229+E229+F229+G229+H229+I229+J229+K229+L229+M229)/12</f>
        <v>139.21867200624823</v>
      </c>
      <c r="O229" s="106">
        <f>100*(H229-G229)/G229</f>
        <v>-4.70420527441199</v>
      </c>
      <c r="P229" s="106">
        <f>100*(H229-H228)/H228</f>
        <v>13.384871932584922</v>
      </c>
      <c r="Q229" s="104">
        <f>(((B229+C229+D229+E229+F229+G229+H229)/7)-((B228+C228+D228+E228+F228+G228+H228)/7))/((B228+C228+D228+E228+F228+G228+H228)/7)*100</f>
        <v>9.850532251695347</v>
      </c>
    </row>
    <row r="230" spans="1:17" s="39" customFormat="1" ht="12" customHeight="1">
      <c r="A230" s="28">
        <v>2004</v>
      </c>
      <c r="B230" s="47">
        <v>140.7</v>
      </c>
      <c r="C230" s="47">
        <v>144</v>
      </c>
      <c r="D230" s="47">
        <v>174.4</v>
      </c>
      <c r="E230" s="47">
        <v>157.6</v>
      </c>
      <c r="F230" s="47">
        <v>164.6</v>
      </c>
      <c r="G230" s="47">
        <v>187.4</v>
      </c>
      <c r="H230" s="47">
        <v>156.8</v>
      </c>
      <c r="I230" s="47">
        <v>156.5</v>
      </c>
      <c r="J230" s="47">
        <v>177.7</v>
      </c>
      <c r="K230" s="47">
        <v>171.4</v>
      </c>
      <c r="L230" s="47">
        <v>178.8</v>
      </c>
      <c r="M230" s="47">
        <v>155.7</v>
      </c>
      <c r="N230" s="47">
        <f>(B230+C230+D230+E230+F230+G230+H230+I230+J230+K230+L230+M230)/12</f>
        <v>163.8</v>
      </c>
      <c r="O230" s="106">
        <f>100*(H230-G230)/G230</f>
        <v>-16.328708644610455</v>
      </c>
      <c r="P230" s="106">
        <f>100*(H230-H229)/H229</f>
        <v>17.27748691099478</v>
      </c>
      <c r="Q230" s="104">
        <f>(((B230+C230+D230+E230+F230+G230+H230)/7)-((B229+C229+D229+E229+F229+G229+H229)/7))/((B229+C229+D229+E229+F229+G229+H229)/7)*100</f>
        <v>16.25576119475869</v>
      </c>
    </row>
    <row r="231" spans="1:17" s="39" customFormat="1" ht="12" customHeight="1">
      <c r="A231" s="28">
        <v>2005</v>
      </c>
      <c r="B231" s="47">
        <v>165.9</v>
      </c>
      <c r="C231" s="47">
        <v>177.5</v>
      </c>
      <c r="D231" s="47">
        <v>193.9</v>
      </c>
      <c r="E231" s="47">
        <v>193.4</v>
      </c>
      <c r="F231" s="47">
        <v>183.5</v>
      </c>
      <c r="G231" s="47">
        <v>190</v>
      </c>
      <c r="H231" s="47">
        <v>171.1</v>
      </c>
      <c r="I231" s="47" t="s">
        <v>47</v>
      </c>
      <c r="J231" s="47" t="s">
        <v>47</v>
      </c>
      <c r="K231" s="47" t="s">
        <v>47</v>
      </c>
      <c r="L231" s="47" t="s">
        <v>47</v>
      </c>
      <c r="M231" s="47" t="s">
        <v>47</v>
      </c>
      <c r="N231" s="47">
        <f>(B231+C231+D231+E231+F231+G231+H231)/7</f>
        <v>182.18571428571425</v>
      </c>
      <c r="O231" s="106">
        <f>100*(H231-G231)/G231</f>
        <v>-9.947368421052634</v>
      </c>
      <c r="P231" s="106">
        <f>100*(H231-H230)/H230</f>
        <v>9.11989795918366</v>
      </c>
      <c r="Q231" s="104">
        <f>(((B231+C231+D231+E231+F231+G231+H231)/7)-((B230+C230+D230+E230+F230+G230+H230)/7))/((B230+C230+D230+E230+F230+G230+H230)/7)*100</f>
        <v>13.309640159928907</v>
      </c>
    </row>
    <row r="232" spans="1:16" s="39" customFormat="1" ht="12" customHeight="1">
      <c r="A232" s="108"/>
      <c r="B232" s="47"/>
      <c r="C232" s="47"/>
      <c r="D232" s="47"/>
      <c r="E232" s="47"/>
      <c r="F232" s="47"/>
      <c r="G232" s="47"/>
      <c r="H232" s="47"/>
      <c r="I232" s="47"/>
      <c r="J232" s="47"/>
      <c r="K232" s="47"/>
      <c r="L232" s="47"/>
      <c r="M232" s="47"/>
      <c r="N232" s="116"/>
      <c r="O232" s="106"/>
      <c r="P232" s="106"/>
    </row>
    <row r="233" spans="1:16" s="39" customFormat="1" ht="12" customHeight="1">
      <c r="A233" s="108"/>
      <c r="B233" s="47"/>
      <c r="C233" s="47"/>
      <c r="D233" s="47"/>
      <c r="E233" s="47"/>
      <c r="F233" s="47"/>
      <c r="G233" s="47"/>
      <c r="H233" s="47"/>
      <c r="I233" s="47"/>
      <c r="J233" s="47"/>
      <c r="K233" s="47"/>
      <c r="L233" s="47"/>
      <c r="M233" s="47"/>
      <c r="N233" s="116"/>
      <c r="O233" s="106"/>
      <c r="P233" s="106"/>
    </row>
    <row r="234" spans="1:17" s="39" customFormat="1" ht="12" customHeight="1">
      <c r="A234" s="211" t="s">
        <v>112</v>
      </c>
      <c r="B234" s="211"/>
      <c r="C234" s="211"/>
      <c r="D234" s="211"/>
      <c r="E234" s="211"/>
      <c r="F234" s="211"/>
      <c r="G234" s="211"/>
      <c r="H234" s="211"/>
      <c r="I234" s="211"/>
      <c r="J234" s="211"/>
      <c r="K234" s="211"/>
      <c r="L234" s="211"/>
      <c r="M234" s="211"/>
      <c r="N234" s="211"/>
      <c r="O234" s="211"/>
      <c r="P234" s="211"/>
      <c r="Q234" s="211"/>
    </row>
    <row r="235" spans="1:16" s="39" customFormat="1" ht="12" customHeight="1">
      <c r="A235" s="102"/>
      <c r="B235" s="102"/>
      <c r="C235" s="102"/>
      <c r="D235" s="102"/>
      <c r="E235" s="102"/>
      <c r="F235" s="102"/>
      <c r="G235" s="102"/>
      <c r="H235" s="102"/>
      <c r="I235" s="102"/>
      <c r="J235" s="102"/>
      <c r="K235" s="102"/>
      <c r="L235" s="102"/>
      <c r="M235" s="102"/>
      <c r="N235" s="115"/>
      <c r="O235" s="106"/>
      <c r="P235" s="106"/>
    </row>
    <row r="236" spans="1:16" s="39" customFormat="1" ht="12" customHeight="1">
      <c r="A236" s="102"/>
      <c r="B236" s="47"/>
      <c r="C236" s="47"/>
      <c r="D236" s="47"/>
      <c r="E236" s="47"/>
      <c r="F236" s="47"/>
      <c r="G236" s="47"/>
      <c r="H236" s="47"/>
      <c r="I236" s="47"/>
      <c r="J236" s="47"/>
      <c r="K236" s="47"/>
      <c r="L236" s="47"/>
      <c r="M236" s="47"/>
      <c r="N236" s="47"/>
      <c r="O236" s="106"/>
      <c r="P236" s="106"/>
    </row>
    <row r="237" spans="1:16" s="39" customFormat="1" ht="12" customHeight="1">
      <c r="A237" s="27" t="s">
        <v>106</v>
      </c>
      <c r="B237" s="47">
        <v>76.77453213003547</v>
      </c>
      <c r="C237" s="47">
        <v>99.864324236263</v>
      </c>
      <c r="D237" s="47">
        <v>106.17112912625164</v>
      </c>
      <c r="E237" s="47">
        <v>96.97352457595373</v>
      </c>
      <c r="F237" s="47">
        <v>99.92772900789276</v>
      </c>
      <c r="G237" s="47">
        <v>91.03811009783053</v>
      </c>
      <c r="H237" s="47">
        <v>84.68507694736253</v>
      </c>
      <c r="I237" s="47">
        <v>90.83777584141434</v>
      </c>
      <c r="J237" s="47">
        <v>103.35555824512896</v>
      </c>
      <c r="K237" s="47">
        <v>113.85441669973729</v>
      </c>
      <c r="L237" s="47">
        <v>129.26597701708286</v>
      </c>
      <c r="M237" s="47">
        <v>107.2518459685071</v>
      </c>
      <c r="N237" s="47"/>
      <c r="O237" s="106"/>
      <c r="P237" s="106"/>
    </row>
    <row r="238" spans="1:17" s="39" customFormat="1" ht="12" customHeight="1">
      <c r="A238" s="28">
        <v>2001</v>
      </c>
      <c r="B238" s="47">
        <v>91.35213018701735</v>
      </c>
      <c r="C238" s="47">
        <v>96.69307559422859</v>
      </c>
      <c r="D238" s="47">
        <v>116.03851176137665</v>
      </c>
      <c r="E238" s="47">
        <v>87.99819434400726</v>
      </c>
      <c r="F238" s="47">
        <v>99.3336920084694</v>
      </c>
      <c r="G238" s="47">
        <v>86.9187210902092</v>
      </c>
      <c r="H238" s="47">
        <v>85.38066878695133</v>
      </c>
      <c r="I238" s="47">
        <v>87.67758195024733</v>
      </c>
      <c r="J238" s="47">
        <v>97.22588701718385</v>
      </c>
      <c r="K238" s="47">
        <v>95.52628522760006</v>
      </c>
      <c r="L238" s="47">
        <v>123.51077591886363</v>
      </c>
      <c r="M238" s="47">
        <v>102.24539665288037</v>
      </c>
      <c r="N238" s="47">
        <f>(B238+C238+D238+E238+F238+G238+H238+I238+J238+K238+L238+M238)/12</f>
        <v>97.49174337825292</v>
      </c>
      <c r="O238" s="106">
        <f>100*(H238-G238)/G238</f>
        <v>-1.76952937637174</v>
      </c>
      <c r="P238" s="106">
        <f>100*(H238-H237)/H237</f>
        <v>0.8213865590759959</v>
      </c>
      <c r="Q238" s="104">
        <f>(((B238+C238+D238+E238+F238+G238+H238)/7)-((B237+C237+D237+E237+F237+G237+H237)/7))/((B237+C237+D237+E237+F237+G237+H237)/7)*100</f>
        <v>1.263370875965274</v>
      </c>
    </row>
    <row r="239" spans="1:17" s="39" customFormat="1" ht="12" customHeight="1">
      <c r="A239" s="28">
        <v>2002</v>
      </c>
      <c r="B239" s="47">
        <v>86.83684249629215</v>
      </c>
      <c r="C239" s="47">
        <v>95.11632156036795</v>
      </c>
      <c r="D239" s="47">
        <v>113.51005835581584</v>
      </c>
      <c r="E239" s="47">
        <v>109.91790836878181</v>
      </c>
      <c r="F239" s="47">
        <v>90.11262679842996</v>
      </c>
      <c r="G239" s="47">
        <v>100.6471432708709</v>
      </c>
      <c r="H239" s="47">
        <v>87.60851354985458</v>
      </c>
      <c r="I239" s="47">
        <v>98.84622405573228</v>
      </c>
      <c r="J239" s="47">
        <v>118.26260761553328</v>
      </c>
      <c r="K239" s="47">
        <v>121.49562786996202</v>
      </c>
      <c r="L239" s="47">
        <v>125.39374903141723</v>
      </c>
      <c r="M239" s="47">
        <v>104.64741200920696</v>
      </c>
      <c r="N239" s="47">
        <f>(B239+C239+D239+E239+F239+G239+H239+I239+J239+K239+L239+M239)/12</f>
        <v>104.36625291518874</v>
      </c>
      <c r="O239" s="106">
        <f>100*(H239-G239)/G239</f>
        <v>-12.954793645683072</v>
      </c>
      <c r="P239" s="106">
        <f>100*(H239-H238)/H238</f>
        <v>2.6093081660701696</v>
      </c>
      <c r="Q239" s="104">
        <f>(((B239+C239+D239+E239+F239+G239+H239)/7)-((B238+C238+D238+E238+F238+G238+H238)/7))/((B238+C238+D238+E238+F238+G238+H238)/7)*100</f>
        <v>3.018527653607269</v>
      </c>
    </row>
    <row r="240" spans="1:17" s="39" customFormat="1" ht="12" customHeight="1">
      <c r="A240" s="28">
        <v>2003</v>
      </c>
      <c r="B240" s="47">
        <v>99.3</v>
      </c>
      <c r="C240" s="47">
        <v>100.2</v>
      </c>
      <c r="D240" s="47">
        <v>123.1</v>
      </c>
      <c r="E240" s="47">
        <v>102.47782277147668</v>
      </c>
      <c r="F240" s="47">
        <v>93.1</v>
      </c>
      <c r="G240" s="47">
        <v>109.7</v>
      </c>
      <c r="H240" s="47">
        <v>103.6</v>
      </c>
      <c r="I240" s="47">
        <v>100.7</v>
      </c>
      <c r="J240" s="47">
        <v>129.4</v>
      </c>
      <c r="K240" s="47">
        <v>131.5</v>
      </c>
      <c r="L240" s="47">
        <v>134.7</v>
      </c>
      <c r="M240" s="47">
        <v>110.8</v>
      </c>
      <c r="N240" s="47">
        <f>(B240+C240+D240+E240+F240+G240+H240+I240+J240+K240+L240+M240)/12</f>
        <v>111.54815189762307</v>
      </c>
      <c r="O240" s="106">
        <f>100*(H240-G240)/G240</f>
        <v>-5.560619872379224</v>
      </c>
      <c r="P240" s="106">
        <f>100*(H240-H239)/H239</f>
        <v>18.253347536875268</v>
      </c>
      <c r="Q240" s="104">
        <f>(((B240+C240+D240+E240+F240+G240+H240)/7)-((B239+C239+D239+E239+F239+G239+H239)/7))/((B239+C239+D239+E239+F239+G239+H239)/7)*100</f>
        <v>6.980394771221415</v>
      </c>
    </row>
    <row r="241" spans="1:17" s="39" customFormat="1" ht="12" customHeight="1">
      <c r="A241" s="28">
        <v>2004</v>
      </c>
      <c r="B241" s="47">
        <v>94.2</v>
      </c>
      <c r="C241" s="47">
        <v>105.2</v>
      </c>
      <c r="D241" s="47">
        <v>129.4</v>
      </c>
      <c r="E241" s="47">
        <v>116.7</v>
      </c>
      <c r="F241" s="47">
        <v>108.9</v>
      </c>
      <c r="G241" s="47">
        <v>129.1</v>
      </c>
      <c r="H241" s="47">
        <v>109.7</v>
      </c>
      <c r="I241" s="47">
        <v>109.6</v>
      </c>
      <c r="J241" s="47">
        <v>134.8</v>
      </c>
      <c r="K241" s="47">
        <v>125.6</v>
      </c>
      <c r="L241" s="47">
        <v>147.4</v>
      </c>
      <c r="M241" s="47">
        <v>120.1</v>
      </c>
      <c r="N241" s="47">
        <f>(B241+C241+D241+E241+F241+G241+H241+I241+J241+K241+L241+M241)/12</f>
        <v>119.22500000000001</v>
      </c>
      <c r="O241" s="106">
        <f>100*(H241-G241)/G241</f>
        <v>-15.027110766847398</v>
      </c>
      <c r="P241" s="106">
        <f>100*(H241-H240)/H240</f>
        <v>5.888030888030897</v>
      </c>
      <c r="Q241" s="104">
        <f>(((B241+C241+D241+E241+F241+G241+H241)/7)-((B240+C240+D240+E240+F240+G240+H240)/7))/((B240+C240+D240+E240+F240+G240+H240)/7)*100</f>
        <v>8.438010737586787</v>
      </c>
    </row>
    <row r="242" spans="1:17" s="39" customFormat="1" ht="12" customHeight="1">
      <c r="A242" s="28">
        <v>2005</v>
      </c>
      <c r="B242" s="47">
        <v>119.8</v>
      </c>
      <c r="C242" s="47">
        <v>127.8</v>
      </c>
      <c r="D242" s="47">
        <v>130.9</v>
      </c>
      <c r="E242" s="47">
        <v>119.8</v>
      </c>
      <c r="F242" s="47">
        <v>119.2</v>
      </c>
      <c r="G242" s="47">
        <v>133.9</v>
      </c>
      <c r="H242" s="47">
        <v>115.2</v>
      </c>
      <c r="I242" s="47" t="s">
        <v>47</v>
      </c>
      <c r="J242" s="47" t="s">
        <v>47</v>
      </c>
      <c r="K242" s="47" t="s">
        <v>47</v>
      </c>
      <c r="L242" s="47" t="s">
        <v>47</v>
      </c>
      <c r="M242" s="47" t="s">
        <v>47</v>
      </c>
      <c r="N242" s="47">
        <f>(B242+C242+D242+E242+F242+G242+H242)/7</f>
        <v>123.8</v>
      </c>
      <c r="O242" s="106">
        <f>100*(H242-G242)/G242</f>
        <v>-13.965646004480957</v>
      </c>
      <c r="P242" s="106">
        <f>100*(H242-H241)/H241</f>
        <v>5.013673655423883</v>
      </c>
      <c r="Q242" s="104">
        <f>(((B242+C242+D242+E242+F242+G242+H242)/7)-((B241+C241+D241+E241+F241+G241+H241)/7))/((B241+C241+D241+E241+F241+G241+H241)/7)*100</f>
        <v>9.253656076651533</v>
      </c>
    </row>
    <row r="243" spans="1:16" s="39" customFormat="1" ht="12" customHeight="1">
      <c r="A243" s="29"/>
      <c r="B243" s="47"/>
      <c r="C243" s="47"/>
      <c r="D243" s="47"/>
      <c r="E243" s="47"/>
      <c r="F243" s="47"/>
      <c r="G243" s="47"/>
      <c r="H243" s="47"/>
      <c r="I243" s="47"/>
      <c r="J243" s="47"/>
      <c r="K243" s="47"/>
      <c r="L243" s="47"/>
      <c r="M243" s="47"/>
      <c r="N243" s="47"/>
      <c r="O243" s="106"/>
      <c r="P243" s="106"/>
    </row>
    <row r="244" spans="1:16" s="39" customFormat="1" ht="12" customHeight="1">
      <c r="A244" s="30" t="s">
        <v>107</v>
      </c>
      <c r="B244" s="47">
        <v>80.07018815577841</v>
      </c>
      <c r="C244" s="47">
        <v>102.8986291295499</v>
      </c>
      <c r="D244" s="47">
        <v>110.57271442293069</v>
      </c>
      <c r="E244" s="47">
        <v>101.10038128373668</v>
      </c>
      <c r="F244" s="47">
        <v>97.4345067618766</v>
      </c>
      <c r="G244" s="47">
        <v>86.84697609828392</v>
      </c>
      <c r="H244" s="47">
        <v>82.01487914356392</v>
      </c>
      <c r="I244" s="47">
        <v>95.77691385551664</v>
      </c>
      <c r="J244" s="47">
        <v>105.47676083568263</v>
      </c>
      <c r="K244" s="47">
        <v>114.34024615588032</v>
      </c>
      <c r="L244" s="47">
        <v>123.17737760908672</v>
      </c>
      <c r="M244" s="47">
        <v>100.29042655742259</v>
      </c>
      <c r="N244" s="47"/>
      <c r="O244" s="106"/>
      <c r="P244" s="106"/>
    </row>
    <row r="245" spans="1:17" s="39" customFormat="1" ht="12" customHeight="1">
      <c r="A245" s="28">
        <v>2001</v>
      </c>
      <c r="B245" s="47">
        <v>88.29954172471098</v>
      </c>
      <c r="C245" s="47">
        <v>95.36592625542417</v>
      </c>
      <c r="D245" s="47">
        <v>108.9998727676898</v>
      </c>
      <c r="E245" s="47">
        <v>85.89253003352184</v>
      </c>
      <c r="F245" s="47">
        <v>95.70005918625395</v>
      </c>
      <c r="G245" s="47">
        <v>80.50537648675147</v>
      </c>
      <c r="H245" s="47">
        <v>80.90804792846072</v>
      </c>
      <c r="I245" s="47">
        <v>92.0774307873274</v>
      </c>
      <c r="J245" s="47">
        <v>100.0764466107268</v>
      </c>
      <c r="K245" s="47">
        <v>102.4666902569539</v>
      </c>
      <c r="L245" s="47">
        <v>120.02682397440896</v>
      </c>
      <c r="M245" s="47">
        <v>98.27512702154218</v>
      </c>
      <c r="N245" s="47">
        <f>(B245+C245+D245+E245+F245+G245+H245+I245+J245+K245+L245+M245)/12</f>
        <v>95.71615608614769</v>
      </c>
      <c r="O245" s="106">
        <f>100*(H245-G245)/G245</f>
        <v>0.5001795647468482</v>
      </c>
      <c r="P245" s="106">
        <f>100*(H245-H244)/H244</f>
        <v>-1.3495492850336743</v>
      </c>
      <c r="Q245" s="104">
        <f>(((B245+C245+D245+E245+F245+G245+H245)/7)-((B244+C244+D244+E244+F244+G244+H244)/7))/((B244+C244+D244+E244+F244+G244+H244)/7)*100</f>
        <v>-3.8228865793966573</v>
      </c>
    </row>
    <row r="246" spans="1:17" s="39" customFormat="1" ht="12" customHeight="1">
      <c r="A246" s="28">
        <v>2002</v>
      </c>
      <c r="B246" s="47">
        <v>85.01991861371386</v>
      </c>
      <c r="C246" s="47">
        <v>89.92964830495818</v>
      </c>
      <c r="D246" s="47">
        <v>108.12900392797742</v>
      </c>
      <c r="E246" s="47">
        <v>94.8473398385501</v>
      </c>
      <c r="F246" s="47">
        <v>78.67954938535729</v>
      </c>
      <c r="G246" s="47">
        <v>92.52644098135227</v>
      </c>
      <c r="H246" s="47">
        <v>84.5140899924438</v>
      </c>
      <c r="I246" s="47">
        <v>98.92373753931868</v>
      </c>
      <c r="J246" s="47">
        <v>109.05618574662806</v>
      </c>
      <c r="K246" s="47">
        <v>114.68362207683252</v>
      </c>
      <c r="L246" s="47">
        <v>113.54015461383962</v>
      </c>
      <c r="M246" s="47">
        <v>98.34701735583015</v>
      </c>
      <c r="N246" s="47">
        <f>(B246+C246+D246+E246+F246+G246+H246+I246+J246+K246+L246+M246)/12</f>
        <v>97.34972569806683</v>
      </c>
      <c r="O246" s="106">
        <f>100*(H246-G246)/G246</f>
        <v>-8.659525757100363</v>
      </c>
      <c r="P246" s="106">
        <f>100*(H246-H245)/H245</f>
        <v>4.456963375474788</v>
      </c>
      <c r="Q246" s="104">
        <f>(((B246+C246+D246+E246+F246+G246+H246)/7)-((B245+C245+D245+E245+F245+G245+H245)/7))/((B245+C245+D245+E245+F245+G245+H245)/7)*100</f>
        <v>-0.31861799725527434</v>
      </c>
    </row>
    <row r="247" spans="1:17" s="39" customFormat="1" ht="12" customHeight="1">
      <c r="A247" s="28">
        <v>2003</v>
      </c>
      <c r="B247" s="47">
        <v>91.2</v>
      </c>
      <c r="C247" s="47">
        <v>91.2</v>
      </c>
      <c r="D247" s="47">
        <v>112.5</v>
      </c>
      <c r="E247" s="47">
        <v>95.7928336379781</v>
      </c>
      <c r="F247" s="47">
        <v>89</v>
      </c>
      <c r="G247" s="47">
        <v>104.5</v>
      </c>
      <c r="H247" s="47">
        <v>89.6</v>
      </c>
      <c r="I247" s="47">
        <v>98</v>
      </c>
      <c r="J247" s="47">
        <v>114.3</v>
      </c>
      <c r="K247" s="47">
        <v>108.4</v>
      </c>
      <c r="L247" s="47">
        <v>106</v>
      </c>
      <c r="M247" s="47">
        <v>100.7</v>
      </c>
      <c r="N247" s="47">
        <f>(B247+C247+D247+E247+F247+G247+H247+I247+J247+K247+L247+M247)/12</f>
        <v>100.09940280316484</v>
      </c>
      <c r="O247" s="106">
        <f>100*(H247-G247)/G247</f>
        <v>-14.25837320574163</v>
      </c>
      <c r="P247" s="106">
        <f>100*(H247-H246)/H246</f>
        <v>6.017824966240437</v>
      </c>
      <c r="Q247" s="104">
        <f>(((B247+C247+D247+E247+F247+G247+H247)/7)-((B246+C246+D246+E246+F246+G246+H246)/7))/((B246+C246+D246+E246+F246+G246+H246)/7)*100</f>
        <v>6.33584732816765</v>
      </c>
    </row>
    <row r="248" spans="1:17" s="39" customFormat="1" ht="12" customHeight="1">
      <c r="A248" s="28">
        <v>2004</v>
      </c>
      <c r="B248" s="47">
        <v>82.4</v>
      </c>
      <c r="C248" s="47">
        <v>90.1</v>
      </c>
      <c r="D248" s="47">
        <v>111.1</v>
      </c>
      <c r="E248" s="47">
        <v>100.8</v>
      </c>
      <c r="F248" s="47">
        <v>88.7</v>
      </c>
      <c r="G248" s="47">
        <v>107.5</v>
      </c>
      <c r="H248" s="47">
        <v>90.3</v>
      </c>
      <c r="I248" s="47">
        <v>93.4</v>
      </c>
      <c r="J248" s="47">
        <v>110.3</v>
      </c>
      <c r="K248" s="47">
        <v>105.5</v>
      </c>
      <c r="L248" s="47">
        <v>119.4</v>
      </c>
      <c r="M248" s="47">
        <v>103.2</v>
      </c>
      <c r="N248" s="47">
        <f>(B248+C248+D248+E248+F248+G248+H248+I248+J248+K248+L248+M248)/12</f>
        <v>100.22500000000001</v>
      </c>
      <c r="O248" s="106">
        <f>100*(H248-G248)/G248</f>
        <v>-16.000000000000004</v>
      </c>
      <c r="P248" s="106">
        <f>100*(H248-H247)/H247</f>
        <v>0.7812500000000032</v>
      </c>
      <c r="Q248" s="104">
        <f>(((B248+C248+D248+E248+F248+G248+H248)/7)-((B247+C247+D247+E247+F247+G247+H247)/7))/((B247+C247+D247+E247+F247+G247+H247)/7)*100</f>
        <v>-0.4293357681409181</v>
      </c>
    </row>
    <row r="249" spans="1:17" s="39" customFormat="1" ht="12" customHeight="1">
      <c r="A249" s="28">
        <v>2005</v>
      </c>
      <c r="B249" s="47">
        <v>100.4</v>
      </c>
      <c r="C249" s="47">
        <v>101.5</v>
      </c>
      <c r="D249" s="47">
        <v>106.8</v>
      </c>
      <c r="E249" s="47">
        <v>102</v>
      </c>
      <c r="F249" s="47">
        <v>97.8</v>
      </c>
      <c r="G249" s="47">
        <v>111.4</v>
      </c>
      <c r="H249" s="47">
        <v>99.1</v>
      </c>
      <c r="I249" s="47" t="s">
        <v>47</v>
      </c>
      <c r="J249" s="47" t="s">
        <v>47</v>
      </c>
      <c r="K249" s="47" t="s">
        <v>47</v>
      </c>
      <c r="L249" s="47" t="s">
        <v>47</v>
      </c>
      <c r="M249" s="47" t="s">
        <v>47</v>
      </c>
      <c r="N249" s="47">
        <f>(B249+C249+D249+E249+F249+G249+H249)/7</f>
        <v>102.71428571428571</v>
      </c>
      <c r="O249" s="106">
        <f>100*(H249-G249)/G249</f>
        <v>-11.04129263913825</v>
      </c>
      <c r="P249" s="106">
        <f>100*(H249-H248)/H248</f>
        <v>9.745293466223696</v>
      </c>
      <c r="Q249" s="104">
        <f>(((B249+C249+D249+E249+F249+G249+H249)/7)-((B248+C248+D248+E248+F248+G248+H248)/7))/((B248+C248+D248+E248+F248+G248+H248)/7)*100</f>
        <v>7.169473841108953</v>
      </c>
    </row>
    <row r="250" spans="1:16" s="39" customFormat="1" ht="12" customHeight="1">
      <c r="A250" s="29"/>
      <c r="B250" s="47"/>
      <c r="C250" s="47"/>
      <c r="D250" s="47"/>
      <c r="E250" s="47"/>
      <c r="F250" s="47"/>
      <c r="G250" s="47"/>
      <c r="H250" s="47"/>
      <c r="I250" s="47"/>
      <c r="J250" s="47"/>
      <c r="K250" s="47"/>
      <c r="L250" s="47"/>
      <c r="M250" s="47"/>
      <c r="N250" s="47"/>
      <c r="O250" s="106"/>
      <c r="P250" s="106"/>
    </row>
    <row r="251" spans="1:16" s="39" customFormat="1" ht="12" customHeight="1">
      <c r="A251" s="30" t="s">
        <v>108</v>
      </c>
      <c r="B251" s="47">
        <v>69.6517982004357</v>
      </c>
      <c r="C251" s="47">
        <v>93.30643524067716</v>
      </c>
      <c r="D251" s="47">
        <v>96.65820645233049</v>
      </c>
      <c r="E251" s="47">
        <v>88.0543588424522</v>
      </c>
      <c r="F251" s="47">
        <v>105.31620362986038</v>
      </c>
      <c r="G251" s="47">
        <v>100.09619513884547</v>
      </c>
      <c r="H251" s="47">
        <v>90.45603984729227</v>
      </c>
      <c r="I251" s="47">
        <v>80.16306778100125</v>
      </c>
      <c r="J251" s="47">
        <v>98.77111087360294</v>
      </c>
      <c r="K251" s="47">
        <v>112.80441821300006</v>
      </c>
      <c r="L251" s="47">
        <v>142.42495767008472</v>
      </c>
      <c r="M251" s="47">
        <v>122.29720814920559</v>
      </c>
      <c r="N251" s="47"/>
      <c r="O251" s="106"/>
      <c r="P251" s="106"/>
    </row>
    <row r="252" spans="1:17" s="39" customFormat="1" ht="12" customHeight="1">
      <c r="A252" s="28">
        <v>2001</v>
      </c>
      <c r="B252" s="47">
        <v>97.94953459460652</v>
      </c>
      <c r="C252" s="47">
        <v>99.56137607522267</v>
      </c>
      <c r="D252" s="47">
        <v>131.25076470623247</v>
      </c>
      <c r="E252" s="47">
        <v>92.54905968323887</v>
      </c>
      <c r="F252" s="47">
        <v>107.18687807773189</v>
      </c>
      <c r="G252" s="47">
        <v>100.77955702371399</v>
      </c>
      <c r="H252" s="47">
        <v>95.04711707529974</v>
      </c>
      <c r="I252" s="47">
        <v>78.16841219214992</v>
      </c>
      <c r="J252" s="47">
        <v>91.06511740312695</v>
      </c>
      <c r="K252" s="47">
        <v>80.52634042950947</v>
      </c>
      <c r="L252" s="47">
        <v>131.04046431851924</v>
      </c>
      <c r="M252" s="47">
        <v>110.82613875810303</v>
      </c>
      <c r="N252" s="47">
        <f>(B252+C252+D252+E252+F252+G252+H252+I252+J252+K252+L252+M252)/12</f>
        <v>101.32923002812123</v>
      </c>
      <c r="O252" s="106">
        <f>100*(H252-G252)/G252</f>
        <v>-5.6880979810869565</v>
      </c>
      <c r="P252" s="106">
        <f>100*(H252-H251)/H251</f>
        <v>5.075478913025722</v>
      </c>
      <c r="Q252" s="104">
        <f>(((B252+C252+D252+E252+F252+G252+H252)/7)-((B251+C251+D251+E251+F251+G251+H251)/7))/((B251+C251+D251+E251+F251+G251+H251)/7)*100</f>
        <v>12.55324387314373</v>
      </c>
    </row>
    <row r="253" spans="1:17" s="39" customFormat="1" ht="12" customHeight="1">
      <c r="A253" s="28">
        <v>2002</v>
      </c>
      <c r="B253" s="47">
        <v>90.76366781581036</v>
      </c>
      <c r="C253" s="47">
        <v>106.32601502478394</v>
      </c>
      <c r="D253" s="47">
        <v>125.1398579800461</v>
      </c>
      <c r="E253" s="47">
        <v>142.4891626110795</v>
      </c>
      <c r="F253" s="47">
        <v>114.82235626082308</v>
      </c>
      <c r="G253" s="47">
        <v>118.19800464502282</v>
      </c>
      <c r="H253" s="47">
        <v>94.29633402210922</v>
      </c>
      <c r="I253" s="47">
        <v>98.6786981338005</v>
      </c>
      <c r="J253" s="47">
        <v>138.15997956977986</v>
      </c>
      <c r="K253" s="47">
        <v>136.21806999282003</v>
      </c>
      <c r="L253" s="47">
        <v>151.01232054575783</v>
      </c>
      <c r="M253" s="47">
        <v>118.26413495910654</v>
      </c>
      <c r="N253" s="47">
        <f>(B253+C253+D253+E253+F253+G253+H253+I253+J253+K253+L253+M253)/12</f>
        <v>119.53071679674498</v>
      </c>
      <c r="O253" s="106">
        <f>100*(H253-G253)/G253</f>
        <v>-20.22172091203747</v>
      </c>
      <c r="P253" s="106">
        <f>100*(H253-H252)/H252</f>
        <v>-0.7899061815791002</v>
      </c>
      <c r="Q253" s="104">
        <f>(((B253+C253+D253+E253+F253+G253+H253)/7)-((B252+C252+D252+E252+F252+G252+H252)/7))/((B252+C252+D252+E252+F252+G252+H252)/7)*100</f>
        <v>9.348176268119937</v>
      </c>
    </row>
    <row r="254" spans="1:17" s="39" customFormat="1" ht="12" customHeight="1">
      <c r="A254" s="28">
        <v>2003</v>
      </c>
      <c r="B254" s="47">
        <v>116.9</v>
      </c>
      <c r="C254" s="47">
        <v>119.6</v>
      </c>
      <c r="D254" s="47">
        <v>146</v>
      </c>
      <c r="E254" s="47">
        <v>116.92575023382584</v>
      </c>
      <c r="F254" s="47">
        <v>101.9</v>
      </c>
      <c r="G254" s="47">
        <v>121</v>
      </c>
      <c r="H254" s="47">
        <v>133.8</v>
      </c>
      <c r="I254" s="47">
        <v>106.5</v>
      </c>
      <c r="J254" s="47">
        <v>162</v>
      </c>
      <c r="K254" s="47">
        <v>181.5</v>
      </c>
      <c r="L254" s="47">
        <v>196.7</v>
      </c>
      <c r="M254" s="47">
        <v>132.5</v>
      </c>
      <c r="N254" s="47">
        <f>(B254+C254+D254+E254+F254+G254+H254+I254+J254+K254+L254+M254)/12</f>
        <v>136.27714585281882</v>
      </c>
      <c r="O254" s="106">
        <f>100*(H254-G254)/G254</f>
        <v>10.578512396694224</v>
      </c>
      <c r="P254" s="106">
        <f>100*(H254-H253)/H253</f>
        <v>41.89310898197649</v>
      </c>
      <c r="Q254" s="104">
        <f>(((B254+C254+D254+E254+F254+G254+H254)/7)-((B253+C253+D253+E253+F253+G253+H253)/7))/((B253+C253+D253+E253+F253+G253+H253)/7)*100</f>
        <v>8.091854481110742</v>
      </c>
    </row>
    <row r="255" spans="1:17" s="39" customFormat="1" ht="12" customHeight="1">
      <c r="A255" s="28">
        <v>2004</v>
      </c>
      <c r="B255" s="47">
        <v>119.8</v>
      </c>
      <c r="C255" s="47">
        <v>137.9</v>
      </c>
      <c r="D255" s="47">
        <v>169.1</v>
      </c>
      <c r="E255" s="47">
        <v>150.9</v>
      </c>
      <c r="F255" s="47">
        <v>152.5</v>
      </c>
      <c r="G255" s="47">
        <v>175.7</v>
      </c>
      <c r="H255" s="47">
        <v>151.6</v>
      </c>
      <c r="I255" s="47">
        <v>144.5</v>
      </c>
      <c r="J255" s="47">
        <v>187.9</v>
      </c>
      <c r="K255" s="47">
        <v>169</v>
      </c>
      <c r="L255" s="47">
        <v>207.8</v>
      </c>
      <c r="M255" s="47">
        <v>156.5</v>
      </c>
      <c r="N255" s="47">
        <f>(B255+C255+D255+E255+F255+G255+H255+I255+J255+K255+L255+M255)/12</f>
        <v>160.26666666666665</v>
      </c>
      <c r="O255" s="106">
        <f>100*(H255-G255)/G255</f>
        <v>-13.71656232214001</v>
      </c>
      <c r="P255" s="106">
        <f>100*(H255-H254)/H254</f>
        <v>13.303437967115082</v>
      </c>
      <c r="Q255" s="104">
        <f>(((B255+C255+D255+E255+F255+G255+H255)/7)-((B254+C254+D254+E254+F254+G254+H254)/7))/((B254+C254+D254+E254+F254+G254+H254)/7)*100</f>
        <v>23.52157375375923</v>
      </c>
    </row>
    <row r="256" spans="1:17" s="39" customFormat="1" ht="12" customHeight="1">
      <c r="A256" s="28">
        <v>2005</v>
      </c>
      <c r="B256" s="47">
        <v>161.7</v>
      </c>
      <c r="C256" s="47">
        <v>184.4</v>
      </c>
      <c r="D256" s="47">
        <v>182.8</v>
      </c>
      <c r="E256" s="47">
        <v>158.4</v>
      </c>
      <c r="F256" s="47">
        <v>165.3</v>
      </c>
      <c r="G256" s="47">
        <v>182.5</v>
      </c>
      <c r="H256" s="47">
        <v>150.1</v>
      </c>
      <c r="I256" s="47" t="s">
        <v>47</v>
      </c>
      <c r="J256" s="47" t="s">
        <v>47</v>
      </c>
      <c r="K256" s="47" t="s">
        <v>47</v>
      </c>
      <c r="L256" s="47" t="s">
        <v>47</v>
      </c>
      <c r="M256" s="47" t="s">
        <v>47</v>
      </c>
      <c r="N256" s="47">
        <f>(B256+C256+D256+E256+F256+G256+H256)/7</f>
        <v>169.31428571428572</v>
      </c>
      <c r="O256" s="106">
        <f>100*(H256-G256)/G256</f>
        <v>-17.75342465753425</v>
      </c>
      <c r="P256" s="106">
        <f>100*(H256-H255)/H255</f>
        <v>-0.9894459102902375</v>
      </c>
      <c r="Q256" s="104">
        <f>(((B256+C256+D256+E256+F256+G256+H256)/7)-((B255+C255+D255+E255+F255+G255+H255)/7))/((B255+C255+D255+E255+F255+G255+H255)/7)*100</f>
        <v>12.075650118203345</v>
      </c>
    </row>
    <row r="257" spans="1:16" s="39" customFormat="1" ht="12" customHeight="1">
      <c r="A257" s="108"/>
      <c r="B257" s="47"/>
      <c r="C257" s="47"/>
      <c r="D257" s="47"/>
      <c r="E257" s="47"/>
      <c r="F257" s="47"/>
      <c r="G257" s="47"/>
      <c r="H257" s="47"/>
      <c r="I257" s="47"/>
      <c r="J257" s="47"/>
      <c r="K257" s="47"/>
      <c r="L257" s="47"/>
      <c r="M257" s="47"/>
      <c r="N257" s="116"/>
      <c r="O257" s="111"/>
      <c r="P257" s="111"/>
    </row>
    <row r="258" spans="1:16" s="39" customFormat="1" ht="12" customHeight="1">
      <c r="A258" s="108"/>
      <c r="B258" s="47"/>
      <c r="C258" s="47"/>
      <c r="D258" s="47"/>
      <c r="E258" s="47"/>
      <c r="F258" s="47"/>
      <c r="G258" s="47"/>
      <c r="H258" s="47"/>
      <c r="I258" s="47"/>
      <c r="J258" s="47"/>
      <c r="K258" s="47"/>
      <c r="L258" s="47"/>
      <c r="M258" s="47"/>
      <c r="N258" s="116"/>
      <c r="O258" s="111"/>
      <c r="P258" s="111"/>
    </row>
    <row r="259" spans="1:16" s="39" customFormat="1" ht="12" customHeight="1">
      <c r="A259" s="108"/>
      <c r="B259" s="47"/>
      <c r="C259" s="47"/>
      <c r="D259" s="47"/>
      <c r="E259" s="47"/>
      <c r="F259" s="47"/>
      <c r="G259" s="47"/>
      <c r="H259" s="47"/>
      <c r="I259" s="47"/>
      <c r="J259" s="47"/>
      <c r="K259" s="47"/>
      <c r="L259" s="47"/>
      <c r="M259" s="47"/>
      <c r="N259" s="116"/>
      <c r="O259" s="111"/>
      <c r="P259" s="111"/>
    </row>
    <row r="260" spans="1:16" s="39" customFormat="1" ht="12" customHeight="1">
      <c r="A260" s="108"/>
      <c r="B260" s="47"/>
      <c r="C260" s="47"/>
      <c r="D260" s="47"/>
      <c r="E260" s="47"/>
      <c r="F260" s="47"/>
      <c r="G260" s="47"/>
      <c r="H260" s="47"/>
      <c r="I260" s="47"/>
      <c r="J260" s="47"/>
      <c r="K260" s="47"/>
      <c r="L260" s="47"/>
      <c r="M260" s="47"/>
      <c r="N260" s="116"/>
      <c r="O260" s="111"/>
      <c r="P260" s="111"/>
    </row>
    <row r="261" spans="1:16" s="39" customFormat="1" ht="12" customHeight="1">
      <c r="A261" s="108"/>
      <c r="B261" s="47"/>
      <c r="C261" s="47"/>
      <c r="D261" s="47"/>
      <c r="E261" s="47"/>
      <c r="F261" s="47"/>
      <c r="G261" s="47"/>
      <c r="H261" s="47"/>
      <c r="I261" s="47"/>
      <c r="J261" s="47"/>
      <c r="K261" s="47"/>
      <c r="L261" s="47"/>
      <c r="M261" s="47"/>
      <c r="N261" s="116"/>
      <c r="O261" s="111"/>
      <c r="P261" s="111"/>
    </row>
    <row r="262" spans="1:17" s="39" customFormat="1" ht="12" customHeight="1">
      <c r="A262" s="210" t="s">
        <v>163</v>
      </c>
      <c r="B262" s="210"/>
      <c r="C262" s="210"/>
      <c r="D262" s="210"/>
      <c r="E262" s="210"/>
      <c r="F262" s="210"/>
      <c r="G262" s="210"/>
      <c r="H262" s="210"/>
      <c r="I262" s="210"/>
      <c r="J262" s="210"/>
      <c r="K262" s="210"/>
      <c r="L262" s="210"/>
      <c r="M262" s="210"/>
      <c r="N262" s="210"/>
      <c r="O262" s="210"/>
      <c r="P262" s="210"/>
      <c r="Q262" s="210"/>
    </row>
    <row r="263" spans="1:17" s="39" customFormat="1" ht="12" customHeight="1">
      <c r="A263" s="210" t="s">
        <v>166</v>
      </c>
      <c r="B263" s="210"/>
      <c r="C263" s="210"/>
      <c r="D263" s="210"/>
      <c r="E263" s="210"/>
      <c r="F263" s="210"/>
      <c r="G263" s="210"/>
      <c r="H263" s="210"/>
      <c r="I263" s="210"/>
      <c r="J263" s="210"/>
      <c r="K263" s="210"/>
      <c r="L263" s="210"/>
      <c r="M263" s="210"/>
      <c r="N263" s="210"/>
      <c r="O263" s="210"/>
      <c r="P263" s="210"/>
      <c r="Q263" s="210"/>
    </row>
    <row r="264" spans="1:17" s="39" customFormat="1" ht="12" customHeight="1">
      <c r="A264" s="210" t="s">
        <v>85</v>
      </c>
      <c r="B264" s="210"/>
      <c r="C264" s="210"/>
      <c r="D264" s="210"/>
      <c r="E264" s="210"/>
      <c r="F264" s="210"/>
      <c r="G264" s="210"/>
      <c r="H264" s="210"/>
      <c r="I264" s="210"/>
      <c r="J264" s="210"/>
      <c r="K264" s="210"/>
      <c r="L264" s="210"/>
      <c r="M264" s="210"/>
      <c r="N264" s="210"/>
      <c r="O264" s="210"/>
      <c r="P264" s="210"/>
      <c r="Q264" s="210"/>
    </row>
    <row r="265" spans="1:16" s="39" customFormat="1" ht="12" customHeight="1">
      <c r="A265" s="36"/>
      <c r="B265" s="37"/>
      <c r="C265" s="37"/>
      <c r="D265" s="37"/>
      <c r="E265" s="37"/>
      <c r="F265" s="37"/>
      <c r="G265" s="37"/>
      <c r="H265" s="37"/>
      <c r="I265" s="37"/>
      <c r="J265" s="37"/>
      <c r="K265" s="37"/>
      <c r="L265" s="37"/>
      <c r="M265" s="37"/>
      <c r="N265" s="37"/>
      <c r="O265" s="37"/>
      <c r="P265" s="37"/>
    </row>
    <row r="266" s="39" customFormat="1" ht="12" customHeight="1"/>
    <row r="267" spans="1:17" s="39" customFormat="1" ht="12" customHeight="1">
      <c r="A267" s="81"/>
      <c r="B267" s="82"/>
      <c r="C267" s="83"/>
      <c r="D267" s="83"/>
      <c r="E267" s="83"/>
      <c r="F267" s="83"/>
      <c r="G267" s="83"/>
      <c r="H267" s="83"/>
      <c r="I267" s="83"/>
      <c r="J267" s="83"/>
      <c r="K267" s="83"/>
      <c r="L267" s="83"/>
      <c r="M267" s="83"/>
      <c r="N267" s="84"/>
      <c r="O267" s="212" t="s">
        <v>86</v>
      </c>
      <c r="P267" s="213"/>
      <c r="Q267" s="213"/>
    </row>
    <row r="268" spans="1:17" s="39" customFormat="1" ht="12" customHeight="1">
      <c r="A268" s="85"/>
      <c r="B268" s="86"/>
      <c r="C268" s="87"/>
      <c r="D268" s="87"/>
      <c r="E268" s="87"/>
      <c r="F268" s="87"/>
      <c r="G268" s="87"/>
      <c r="H268" s="87"/>
      <c r="I268" s="87"/>
      <c r="J268" s="87"/>
      <c r="K268" s="87"/>
      <c r="L268" s="87"/>
      <c r="M268" s="87"/>
      <c r="N268" s="88"/>
      <c r="O268" s="43" t="s">
        <v>94</v>
      </c>
      <c r="P268" s="75"/>
      <c r="Q268" s="77" t="s">
        <v>218</v>
      </c>
    </row>
    <row r="269" spans="1:17" s="39" customFormat="1" ht="12" customHeight="1">
      <c r="A269" s="89" t="s">
        <v>88</v>
      </c>
      <c r="B269" s="86" t="s">
        <v>89</v>
      </c>
      <c r="C269" s="87" t="s">
        <v>90</v>
      </c>
      <c r="D269" s="87" t="s">
        <v>91</v>
      </c>
      <c r="E269" s="87" t="s">
        <v>87</v>
      </c>
      <c r="F269" s="87" t="s">
        <v>92</v>
      </c>
      <c r="G269" s="87" t="s">
        <v>93</v>
      </c>
      <c r="H269" s="87" t="s">
        <v>94</v>
      </c>
      <c r="I269" s="87" t="s">
        <v>95</v>
      </c>
      <c r="J269" s="87" t="s">
        <v>96</v>
      </c>
      <c r="K269" s="87" t="s">
        <v>97</v>
      </c>
      <c r="L269" s="87" t="s">
        <v>98</v>
      </c>
      <c r="M269" s="87" t="s">
        <v>99</v>
      </c>
      <c r="N269" s="90" t="s">
        <v>100</v>
      </c>
      <c r="O269" s="195" t="s">
        <v>101</v>
      </c>
      <c r="P269" s="196"/>
      <c r="Q269" s="196"/>
    </row>
    <row r="270" spans="1:17" s="39" customFormat="1" ht="12" customHeight="1">
      <c r="A270" s="85"/>
      <c r="B270" s="86"/>
      <c r="C270" s="87"/>
      <c r="D270" s="87"/>
      <c r="E270" s="87"/>
      <c r="F270" s="87"/>
      <c r="G270" s="87"/>
      <c r="H270" s="87"/>
      <c r="I270" s="87"/>
      <c r="J270" s="87"/>
      <c r="K270" s="87"/>
      <c r="L270" s="87"/>
      <c r="M270" s="87"/>
      <c r="N270" s="88"/>
      <c r="O270" s="90" t="s">
        <v>102</v>
      </c>
      <c r="P270" s="44" t="s">
        <v>103</v>
      </c>
      <c r="Q270" s="91" t="s">
        <v>103</v>
      </c>
    </row>
    <row r="271" spans="1:17" s="39" customFormat="1" ht="12" customHeight="1">
      <c r="A271" s="92"/>
      <c r="B271" s="93"/>
      <c r="C271" s="94"/>
      <c r="D271" s="94"/>
      <c r="E271" s="94"/>
      <c r="F271" s="94"/>
      <c r="G271" s="94"/>
      <c r="H271" s="94"/>
      <c r="I271" s="94"/>
      <c r="J271" s="94"/>
      <c r="K271" s="94"/>
      <c r="L271" s="94"/>
      <c r="M271" s="94"/>
      <c r="N271" s="95"/>
      <c r="O271" s="96" t="s">
        <v>104</v>
      </c>
      <c r="P271" s="97" t="s">
        <v>105</v>
      </c>
      <c r="Q271" s="98" t="s">
        <v>204</v>
      </c>
    </row>
    <row r="272" spans="1:16" s="39" customFormat="1" ht="12" customHeight="1">
      <c r="A272" s="22"/>
      <c r="B272" s="45"/>
      <c r="C272" s="45"/>
      <c r="D272" s="45"/>
      <c r="E272" s="45"/>
      <c r="F272" s="45"/>
      <c r="G272" s="45"/>
      <c r="H272" s="45"/>
      <c r="I272" s="45"/>
      <c r="J272" s="45"/>
      <c r="K272" s="45"/>
      <c r="L272" s="45"/>
      <c r="M272" s="45"/>
      <c r="N272" s="99"/>
      <c r="O272" s="46"/>
      <c r="P272" s="44"/>
    </row>
    <row r="273" spans="1:16" s="39" customFormat="1" ht="12" customHeight="1">
      <c r="A273" s="108"/>
      <c r="B273" s="110"/>
      <c r="C273" s="110"/>
      <c r="D273" s="110"/>
      <c r="E273" s="110"/>
      <c r="F273" s="110"/>
      <c r="G273" s="110"/>
      <c r="H273" s="110"/>
      <c r="I273" s="110"/>
      <c r="J273" s="110"/>
      <c r="K273" s="110"/>
      <c r="L273" s="110"/>
      <c r="M273" s="110"/>
      <c r="N273" s="111"/>
      <c r="O273" s="111"/>
      <c r="P273" s="111"/>
    </row>
    <row r="274" spans="1:17" s="39" customFormat="1" ht="12" customHeight="1">
      <c r="A274" s="211" t="s">
        <v>115</v>
      </c>
      <c r="B274" s="211"/>
      <c r="C274" s="211"/>
      <c r="D274" s="211"/>
      <c r="E274" s="211"/>
      <c r="F274" s="211"/>
      <c r="G274" s="211"/>
      <c r="H274" s="211"/>
      <c r="I274" s="211"/>
      <c r="J274" s="211"/>
      <c r="K274" s="211"/>
      <c r="L274" s="211"/>
      <c r="M274" s="211"/>
      <c r="N274" s="211"/>
      <c r="O274" s="211"/>
      <c r="P274" s="211"/>
      <c r="Q274" s="211"/>
    </row>
    <row r="275" spans="1:16" s="39" customFormat="1" ht="12" customHeight="1">
      <c r="A275" s="114"/>
      <c r="B275" s="111"/>
      <c r="C275" s="111"/>
      <c r="D275" s="111"/>
      <c r="E275" s="111"/>
      <c r="F275" s="111"/>
      <c r="G275" s="111"/>
      <c r="H275" s="111"/>
      <c r="I275" s="111"/>
      <c r="J275" s="111"/>
      <c r="K275" s="111"/>
      <c r="L275" s="111"/>
      <c r="M275" s="111"/>
      <c r="N275" s="111"/>
      <c r="O275" s="111"/>
      <c r="P275" s="111"/>
    </row>
    <row r="276" spans="1:16" s="39" customFormat="1" ht="12" customHeight="1">
      <c r="A276" s="115"/>
      <c r="B276" s="47"/>
      <c r="C276" s="47"/>
      <c r="D276" s="47"/>
      <c r="E276" s="47"/>
      <c r="F276" s="47"/>
      <c r="G276" s="47"/>
      <c r="H276" s="47"/>
      <c r="I276" s="47"/>
      <c r="J276" s="47"/>
      <c r="K276" s="47"/>
      <c r="L276" s="47"/>
      <c r="M276" s="47"/>
      <c r="N276" s="47"/>
      <c r="O276" s="109"/>
      <c r="P276" s="109"/>
    </row>
    <row r="277" spans="1:16" s="39" customFormat="1" ht="12" customHeight="1">
      <c r="A277" s="27" t="s">
        <v>106</v>
      </c>
      <c r="B277" s="47">
        <v>89.44089561320963</v>
      </c>
      <c r="C277" s="47">
        <v>100.22101107915906</v>
      </c>
      <c r="D277" s="47">
        <v>116.67176113479533</v>
      </c>
      <c r="E277" s="47">
        <v>96.76918278498971</v>
      </c>
      <c r="F277" s="47">
        <v>104.76424861261945</v>
      </c>
      <c r="G277" s="47">
        <v>94.54822013040243</v>
      </c>
      <c r="H277" s="47">
        <v>90.0395376540526</v>
      </c>
      <c r="I277" s="47">
        <v>95.06561191650792</v>
      </c>
      <c r="J277" s="47">
        <v>110.56862466796238</v>
      </c>
      <c r="K277" s="47">
        <v>99.10937271500681</v>
      </c>
      <c r="L277" s="47">
        <v>112.55200075758394</v>
      </c>
      <c r="M277" s="47">
        <v>90.24953304105678</v>
      </c>
      <c r="N277" s="47"/>
      <c r="O277" s="104"/>
      <c r="P277" s="104"/>
    </row>
    <row r="278" spans="1:17" s="39" customFormat="1" ht="12" customHeight="1">
      <c r="A278" s="28">
        <v>2001</v>
      </c>
      <c r="B278" s="47">
        <v>96.19470107319424</v>
      </c>
      <c r="C278" s="47">
        <v>97.34554818722164</v>
      </c>
      <c r="D278" s="47">
        <v>113.8239821614748</v>
      </c>
      <c r="E278" s="47">
        <v>98.48900214948587</v>
      </c>
      <c r="F278" s="47">
        <v>98.85977873417512</v>
      </c>
      <c r="G278" s="47">
        <v>91.1611237029892</v>
      </c>
      <c r="H278" s="47">
        <v>79.12916543868785</v>
      </c>
      <c r="I278" s="47">
        <v>94.8451185094533</v>
      </c>
      <c r="J278" s="47">
        <v>100.73692456811187</v>
      </c>
      <c r="K278" s="47">
        <v>105.75685073598518</v>
      </c>
      <c r="L278" s="47">
        <v>109.13371736931524</v>
      </c>
      <c r="M278" s="47">
        <v>93.0149860791046</v>
      </c>
      <c r="N278" s="47">
        <f>(B278+C278+D278+E278+F278+G278+H278+I278+J278+K278+L278+M278)/12</f>
        <v>98.20757489243324</v>
      </c>
      <c r="O278" s="106">
        <f>100*(H278-G278)/G278</f>
        <v>-13.198562913180524</v>
      </c>
      <c r="P278" s="106">
        <f>100*(H278-H277)/H277</f>
        <v>-12.117312571377559</v>
      </c>
      <c r="Q278" s="104">
        <f>(((B278+C278+D278+E278+F278+G278+H278)/7)-((B277+C277+D277+E277+F277+G277+H277)/7))/((B277+C277+D277+E277+F277+G277+H277)/7)*100</f>
        <v>-2.520244516353628</v>
      </c>
    </row>
    <row r="279" spans="1:17" s="39" customFormat="1" ht="12" customHeight="1">
      <c r="A279" s="28">
        <v>2002</v>
      </c>
      <c r="B279" s="47">
        <v>90.86792608882091</v>
      </c>
      <c r="C279" s="47">
        <v>94.80761602051429</v>
      </c>
      <c r="D279" s="47">
        <v>103.71407787849512</v>
      </c>
      <c r="E279" s="47">
        <v>100.47726877078074</v>
      </c>
      <c r="F279" s="47">
        <v>88.44281031430101</v>
      </c>
      <c r="G279" s="47">
        <v>109.59453470393994</v>
      </c>
      <c r="H279" s="47">
        <v>78.29137642575475</v>
      </c>
      <c r="I279" s="47">
        <v>88.95146695143772</v>
      </c>
      <c r="J279" s="47">
        <v>100.88651124614856</v>
      </c>
      <c r="K279" s="47">
        <v>95.15367679366142</v>
      </c>
      <c r="L279" s="47">
        <v>107.3342815622899</v>
      </c>
      <c r="M279" s="47">
        <v>85.01576640263713</v>
      </c>
      <c r="N279" s="47">
        <f>(B279+C279+D279+E279+F279+G279+H279+I279+J279+K279+L279+M279)/12</f>
        <v>95.29477609656512</v>
      </c>
      <c r="O279" s="106">
        <f>100*(H279-G279)/G279</f>
        <v>-28.5627001042962</v>
      </c>
      <c r="P279" s="106">
        <f>100*(H279-H278)/H278</f>
        <v>-1.0587613407628442</v>
      </c>
      <c r="Q279" s="104">
        <f>(((B279+C279+D279+E279+F279+G279+H279)/7)-((B278+C278+D278+E278+F278+G278+H278)/7))/((B278+C278+D278+E278+F278+G278+H278)/7)*100</f>
        <v>-1.3048367653518145</v>
      </c>
    </row>
    <row r="280" spans="1:17" s="39" customFormat="1" ht="12" customHeight="1">
      <c r="A280" s="28">
        <v>2003</v>
      </c>
      <c r="B280" s="47">
        <v>92.7</v>
      </c>
      <c r="C280" s="47">
        <v>94.7</v>
      </c>
      <c r="D280" s="47">
        <v>105.7</v>
      </c>
      <c r="E280" s="47">
        <v>89.25012542739181</v>
      </c>
      <c r="F280" s="47">
        <v>82.3</v>
      </c>
      <c r="G280" s="47">
        <v>82.8</v>
      </c>
      <c r="H280" s="47">
        <v>84.2</v>
      </c>
      <c r="I280" s="47">
        <v>75.4</v>
      </c>
      <c r="J280" s="47">
        <v>94.8</v>
      </c>
      <c r="K280" s="47">
        <v>95.1</v>
      </c>
      <c r="L280" s="47">
        <v>90.7</v>
      </c>
      <c r="M280" s="47">
        <v>84.4</v>
      </c>
      <c r="N280" s="47">
        <f>(B280+C280+D280+E280+F280+G280+H280+I280+J280+K280+L280+M280)/12</f>
        <v>89.33751045228267</v>
      </c>
      <c r="O280" s="106">
        <f>100*(H280-G280)/G280</f>
        <v>1.6908212560386542</v>
      </c>
      <c r="P280" s="106">
        <f>100*(H280-H279)/H279</f>
        <v>7.54696601847142</v>
      </c>
      <c r="Q280" s="104">
        <f>(((B280+C280+D280+E280+F280+G280+H280)/7)-((B279+C279+D279+E279+F279+G279+H279)/7))/((B279+C279+D279+E279+F279+G279+H279)/7)*100</f>
        <v>-5.185486701827518</v>
      </c>
    </row>
    <row r="281" spans="1:17" s="39" customFormat="1" ht="12" customHeight="1">
      <c r="A281" s="28">
        <v>2004</v>
      </c>
      <c r="B281" s="47">
        <v>80.5</v>
      </c>
      <c r="C281" s="47">
        <v>91.2</v>
      </c>
      <c r="D281" s="47">
        <v>98.5</v>
      </c>
      <c r="E281" s="47">
        <v>84.4</v>
      </c>
      <c r="F281" s="47">
        <v>80.5</v>
      </c>
      <c r="G281" s="47">
        <v>98.4</v>
      </c>
      <c r="H281" s="47">
        <v>82.2</v>
      </c>
      <c r="I281" s="47">
        <v>84.8</v>
      </c>
      <c r="J281" s="47">
        <v>104.4</v>
      </c>
      <c r="K281" s="47">
        <v>96.2</v>
      </c>
      <c r="L281" s="47">
        <v>97.2</v>
      </c>
      <c r="M281" s="47">
        <v>88</v>
      </c>
      <c r="N281" s="47">
        <f>(B281+C281+D281+E281+F281+G281+H281+I281+J281+K281+L281+M281)/12</f>
        <v>90.52500000000002</v>
      </c>
      <c r="O281" s="106">
        <f>100*(H281-G281)/G281</f>
        <v>-16.463414634146343</v>
      </c>
      <c r="P281" s="106">
        <f>100*(H281-H280)/H280</f>
        <v>-2.375296912114014</v>
      </c>
      <c r="Q281" s="104">
        <f>(((B281+C281+D281+E281+F281+G281+H281)/7)-((B280+C280+D280+E280+F280+G280+H280)/7))/((B280+C280+D280+E280+F280+G280+H280)/7)*100</f>
        <v>-2.525151944931465</v>
      </c>
    </row>
    <row r="282" spans="1:17" s="39" customFormat="1" ht="12" customHeight="1">
      <c r="A282" s="28">
        <v>2005</v>
      </c>
      <c r="B282" s="47">
        <v>87.4</v>
      </c>
      <c r="C282" s="47">
        <v>88.6</v>
      </c>
      <c r="D282" s="47">
        <v>102.8</v>
      </c>
      <c r="E282" s="47">
        <v>89.9</v>
      </c>
      <c r="F282" s="47">
        <v>82.6</v>
      </c>
      <c r="G282" s="47">
        <v>92</v>
      </c>
      <c r="H282" s="47">
        <v>72.7</v>
      </c>
      <c r="I282" s="47" t="s">
        <v>47</v>
      </c>
      <c r="J282" s="47" t="s">
        <v>47</v>
      </c>
      <c r="K282" s="47" t="s">
        <v>47</v>
      </c>
      <c r="L282" s="47" t="s">
        <v>47</v>
      </c>
      <c r="M282" s="47" t="s">
        <v>47</v>
      </c>
      <c r="N282" s="47">
        <f>(B282+C282+D282+E282+F282+G282+H282)/7</f>
        <v>88.00000000000001</v>
      </c>
      <c r="O282" s="106">
        <f>100*(H282-G282)/G282</f>
        <v>-20.978260869565215</v>
      </c>
      <c r="P282" s="106">
        <f>100*(H282-H281)/H281</f>
        <v>-11.557177615571776</v>
      </c>
      <c r="Q282" s="104">
        <f>(((B282+C282+D282+E282+F282+G282+H282)/7)-((B281+C281+D281+E281+F281+G281+H281)/7))/((B281+C281+D281+E281+F281+G281+H281)/7)*100</f>
        <v>0.048725028422935086</v>
      </c>
    </row>
    <row r="283" spans="1:16" s="39" customFormat="1" ht="12" customHeight="1">
      <c r="A283" s="29"/>
      <c r="B283" s="47"/>
      <c r="C283" s="47"/>
      <c r="D283" s="47"/>
      <c r="E283" s="47"/>
      <c r="F283" s="47"/>
      <c r="G283" s="47"/>
      <c r="H283" s="47"/>
      <c r="I283" s="47"/>
      <c r="J283" s="47"/>
      <c r="K283" s="47"/>
      <c r="L283" s="47"/>
      <c r="M283" s="47"/>
      <c r="N283" s="47"/>
      <c r="O283" s="106"/>
      <c r="P283" s="106"/>
    </row>
    <row r="284" spans="1:16" s="39" customFormat="1" ht="12" customHeight="1">
      <c r="A284" s="30" t="s">
        <v>107</v>
      </c>
      <c r="B284" s="47">
        <v>91.2844440062779</v>
      </c>
      <c r="C284" s="47">
        <v>104.59349491504075</v>
      </c>
      <c r="D284" s="47">
        <v>120.2871334462335</v>
      </c>
      <c r="E284" s="47">
        <v>97.70957820804091</v>
      </c>
      <c r="F284" s="47">
        <v>107.90337367669434</v>
      </c>
      <c r="G284" s="47">
        <v>90.22738382563062</v>
      </c>
      <c r="H284" s="47">
        <v>87.76004489067385</v>
      </c>
      <c r="I284" s="47">
        <v>88.48808340488765</v>
      </c>
      <c r="J284" s="47">
        <v>110.00347741675786</v>
      </c>
      <c r="K284" s="47">
        <v>99.74443400300434</v>
      </c>
      <c r="L284" s="47">
        <v>113.56771561467649</v>
      </c>
      <c r="M284" s="47">
        <v>88.43083661733773</v>
      </c>
      <c r="N284" s="47"/>
      <c r="O284" s="106"/>
      <c r="P284" s="106"/>
    </row>
    <row r="285" spans="1:17" s="39" customFormat="1" ht="12" customHeight="1">
      <c r="A285" s="28">
        <v>2001</v>
      </c>
      <c r="B285" s="47">
        <v>94.14227459960767</v>
      </c>
      <c r="C285" s="47">
        <v>96.38690632586876</v>
      </c>
      <c r="D285" s="47">
        <v>111.1164394870882</v>
      </c>
      <c r="E285" s="47">
        <v>98.14019945229488</v>
      </c>
      <c r="F285" s="47">
        <v>98.2135864210446</v>
      </c>
      <c r="G285" s="47">
        <v>88.21648085862826</v>
      </c>
      <c r="H285" s="47">
        <v>75.93529557718337</v>
      </c>
      <c r="I285" s="47">
        <v>91.108016196251</v>
      </c>
      <c r="J285" s="47">
        <v>96.44277937621469</v>
      </c>
      <c r="K285" s="47">
        <v>107.25876525452702</v>
      </c>
      <c r="L285" s="47">
        <v>106.51516193905866</v>
      </c>
      <c r="M285" s="47">
        <v>93.1754351197972</v>
      </c>
      <c r="N285" s="47">
        <f>(B285+C285+D285+E285+F285+G285+H285+I285+J285+K285+L285+M285)/12</f>
        <v>96.38761171729703</v>
      </c>
      <c r="O285" s="106">
        <f>100*(H285-G285)/G285</f>
        <v>-13.921644982785205</v>
      </c>
      <c r="P285" s="106">
        <f>100*(H285-H284)/H284</f>
        <v>-13.473955406724144</v>
      </c>
      <c r="Q285" s="104">
        <f>(((B285+C285+D285+E285+F285+G285+H285)/7)-((B284+C284+D284+E284+F284+G284+H284)/7))/((B284+C284+D284+E284+F284+G284+H284)/7)*100</f>
        <v>-5.375268254142328</v>
      </c>
    </row>
    <row r="286" spans="1:17" s="39" customFormat="1" ht="12" customHeight="1">
      <c r="A286" s="28">
        <v>2002</v>
      </c>
      <c r="B286" s="47">
        <v>91.0531828386782</v>
      </c>
      <c r="C286" s="47">
        <v>89.6350028078954</v>
      </c>
      <c r="D286" s="47">
        <v>93.65335932354871</v>
      </c>
      <c r="E286" s="47">
        <v>97.26457469329245</v>
      </c>
      <c r="F286" s="47">
        <v>84.76120497545448</v>
      </c>
      <c r="G286" s="47">
        <v>89.2554986581952</v>
      </c>
      <c r="H286" s="47">
        <v>70.98941833322763</v>
      </c>
      <c r="I286" s="47">
        <v>84.03536684956215</v>
      </c>
      <c r="J286" s="47">
        <v>99.48073601693552</v>
      </c>
      <c r="K286" s="47">
        <v>92.4537384203377</v>
      </c>
      <c r="L286" s="47">
        <v>98.73810713297982</v>
      </c>
      <c r="M286" s="47">
        <v>79.96694759847857</v>
      </c>
      <c r="N286" s="47">
        <f>(B286+C286+D286+E286+F286+G286+H286+I286+J286+K286+L286+M286)/12</f>
        <v>89.27392813738216</v>
      </c>
      <c r="O286" s="106">
        <f>100*(H286-G286)/G286</f>
        <v>-20.464935605724072</v>
      </c>
      <c r="P286" s="106">
        <f>100*(H286-H285)/H285</f>
        <v>-6.513278451558231</v>
      </c>
      <c r="Q286" s="104">
        <f>(((B286+C286+D286+E286+F286+G286+H286)/7)-((B285+C285+D285+E285+F285+G285+H285)/7))/((B285+C285+D285+E285+F285+G285+H285)/7)*100</f>
        <v>-6.877423506855314</v>
      </c>
    </row>
    <row r="287" spans="1:17" s="39" customFormat="1" ht="12" customHeight="1">
      <c r="A287" s="28">
        <v>2003</v>
      </c>
      <c r="B287" s="47">
        <v>91.9</v>
      </c>
      <c r="C287" s="47">
        <v>89.4</v>
      </c>
      <c r="D287" s="47">
        <v>108.2</v>
      </c>
      <c r="E287" s="47">
        <v>89.68016795228057</v>
      </c>
      <c r="F287" s="47">
        <v>81.4</v>
      </c>
      <c r="G287" s="47">
        <v>80.2</v>
      </c>
      <c r="H287" s="47">
        <v>83.1</v>
      </c>
      <c r="I287" s="47">
        <v>63</v>
      </c>
      <c r="J287" s="47">
        <v>91.9</v>
      </c>
      <c r="K287" s="47">
        <v>92.8</v>
      </c>
      <c r="L287" s="47">
        <v>88.9</v>
      </c>
      <c r="M287" s="47">
        <v>81.6</v>
      </c>
      <c r="N287" s="47">
        <f>(B287+C287+D287+E287+F287+G287+H287+I287+J287+K287+L287+M287)/12</f>
        <v>86.84001399602339</v>
      </c>
      <c r="O287" s="106">
        <f>100*(H287-G287)/G287</f>
        <v>3.6159600997506125</v>
      </c>
      <c r="P287" s="106">
        <f>100*(H287-H286)/H286</f>
        <v>17.05969981318163</v>
      </c>
      <c r="Q287" s="104">
        <f>(((B287+C287+D287+E287+F287+G287+H287)/7)-((B286+C286+D286+E286+F286+G286+H286)/7))/((B286+C286+D286+E286+F286+G286+H286)/7)*100</f>
        <v>1.178686673941555</v>
      </c>
    </row>
    <row r="288" spans="1:17" s="39" customFormat="1" ht="12" customHeight="1">
      <c r="A288" s="28">
        <v>2004</v>
      </c>
      <c r="B288" s="47">
        <v>77.7</v>
      </c>
      <c r="C288" s="47">
        <v>89.3</v>
      </c>
      <c r="D288" s="47">
        <v>96.1</v>
      </c>
      <c r="E288" s="47">
        <v>80.6</v>
      </c>
      <c r="F288" s="47">
        <v>76.3</v>
      </c>
      <c r="G288" s="47">
        <v>86</v>
      </c>
      <c r="H288" s="47">
        <v>70.7</v>
      </c>
      <c r="I288" s="47">
        <v>70.1</v>
      </c>
      <c r="J288" s="47">
        <v>89.4</v>
      </c>
      <c r="K288" s="47">
        <v>80.7</v>
      </c>
      <c r="L288" s="47">
        <v>86.9</v>
      </c>
      <c r="M288" s="47">
        <v>73.4</v>
      </c>
      <c r="N288" s="47">
        <f>(B288+C288+D288+E288+F288+G288+H288+I288+J288+K288+L288+M288)/12</f>
        <v>81.43333333333334</v>
      </c>
      <c r="O288" s="106">
        <f>100*(H288-G288)/G288</f>
        <v>-17.790697674418603</v>
      </c>
      <c r="P288" s="106">
        <f>100*(H288-H287)/H287</f>
        <v>-14.921780986762926</v>
      </c>
      <c r="Q288" s="104">
        <f>(((B288+C288+D288+E288+F288+G288+H288)/7)-((B287+C287+D287+E287+F287+G287+H287)/7))/((B287+C287+D287+E287+F287+G287+H287)/7)*100</f>
        <v>-7.5623766190768436</v>
      </c>
    </row>
    <row r="289" spans="1:17" s="39" customFormat="1" ht="12" customHeight="1">
      <c r="A289" s="28">
        <v>2005</v>
      </c>
      <c r="B289" s="47">
        <v>78.4</v>
      </c>
      <c r="C289" s="47">
        <v>78.8</v>
      </c>
      <c r="D289" s="47">
        <v>88.3</v>
      </c>
      <c r="E289" s="47">
        <v>79.4</v>
      </c>
      <c r="F289" s="47">
        <v>74.2</v>
      </c>
      <c r="G289" s="47">
        <v>75.1</v>
      </c>
      <c r="H289" s="47">
        <v>67.2</v>
      </c>
      <c r="I289" s="47" t="s">
        <v>47</v>
      </c>
      <c r="J289" s="47" t="s">
        <v>47</v>
      </c>
      <c r="K289" s="47" t="s">
        <v>47</v>
      </c>
      <c r="L289" s="47" t="s">
        <v>47</v>
      </c>
      <c r="M289" s="47" t="s">
        <v>47</v>
      </c>
      <c r="N289" s="47">
        <f>(B289+C289+D289+E289+F289+G289+H289)/7</f>
        <v>77.34285714285714</v>
      </c>
      <c r="O289" s="106">
        <f>100*(H289-G289)/G289</f>
        <v>-10.519307589880148</v>
      </c>
      <c r="P289" s="106">
        <f>100*(H289-H288)/H288</f>
        <v>-4.9504950495049505</v>
      </c>
      <c r="Q289" s="104">
        <f>(((B289+C289+D289+E289+F289+G289+H289)/7)-((B288+C288+D288+E288+F288+G288+H288)/7))/((B288+C288+D288+E288+F288+G288+H288)/7)*100</f>
        <v>-6.121033466273628</v>
      </c>
    </row>
    <row r="290" spans="1:16" s="39" customFormat="1" ht="12" customHeight="1">
      <c r="A290" s="29"/>
      <c r="B290" s="47"/>
      <c r="C290" s="47"/>
      <c r="D290" s="47"/>
      <c r="E290" s="47"/>
      <c r="F290" s="47"/>
      <c r="G290" s="47"/>
      <c r="H290" s="47"/>
      <c r="I290" s="47"/>
      <c r="J290" s="47"/>
      <c r="K290" s="47"/>
      <c r="L290" s="47"/>
      <c r="M290" s="47"/>
      <c r="N290" s="47"/>
      <c r="O290" s="106"/>
      <c r="P290" s="106"/>
    </row>
    <row r="291" spans="1:16" s="39" customFormat="1" ht="12" customHeight="1">
      <c r="A291" s="30" t="s">
        <v>108</v>
      </c>
      <c r="B291" s="47">
        <v>82.52648393044353</v>
      </c>
      <c r="C291" s="47">
        <v>83.82157541314758</v>
      </c>
      <c r="D291" s="47">
        <v>103.11194756199046</v>
      </c>
      <c r="E291" s="47">
        <v>93.24213616877257</v>
      </c>
      <c r="F291" s="47">
        <v>92.99064772542145</v>
      </c>
      <c r="G291" s="47">
        <v>110.75394654707556</v>
      </c>
      <c r="H291" s="47">
        <v>98.58900202759216</v>
      </c>
      <c r="I291" s="47">
        <v>119.73528697196323</v>
      </c>
      <c r="J291" s="47">
        <v>112.68826563396289</v>
      </c>
      <c r="K291" s="47">
        <v>96.72751214929369</v>
      </c>
      <c r="L291" s="47">
        <v>108.74246110681489</v>
      </c>
      <c r="M291" s="47">
        <v>97.0707348982687</v>
      </c>
      <c r="N291" s="47"/>
      <c r="O291" s="106"/>
      <c r="P291" s="106"/>
    </row>
    <row r="292" spans="1:17" s="39" customFormat="1" ht="12" customHeight="1">
      <c r="A292" s="28">
        <v>2001</v>
      </c>
      <c r="B292" s="47">
        <v>103.8925307347241</v>
      </c>
      <c r="C292" s="47">
        <v>100.94102984024566</v>
      </c>
      <c r="D292" s="47">
        <v>123.97889030715004</v>
      </c>
      <c r="E292" s="47">
        <v>99.79722134447637</v>
      </c>
      <c r="F292" s="47">
        <v>101.28338727079651</v>
      </c>
      <c r="G292" s="47">
        <v>102.20529963042118</v>
      </c>
      <c r="H292" s="47">
        <v>91.10809209219356</v>
      </c>
      <c r="I292" s="47">
        <v>108.86149251528852</v>
      </c>
      <c r="J292" s="47">
        <v>116.84254330901747</v>
      </c>
      <c r="K292" s="47">
        <v>100.12377088479083</v>
      </c>
      <c r="L292" s="47">
        <v>118.95487000368306</v>
      </c>
      <c r="M292" s="47">
        <v>92.41320596725542</v>
      </c>
      <c r="N292" s="47">
        <f>(B292+C292+D292+E292+F292+G292+H292+I292+J292+K292+L292+M292)/12</f>
        <v>105.03352782500359</v>
      </c>
      <c r="O292" s="106">
        <f>100*(H292-G292)/G292</f>
        <v>-10.857761366930685</v>
      </c>
      <c r="P292" s="106">
        <f>100*(H292-H291)/H291</f>
        <v>-7.587976124664405</v>
      </c>
      <c r="Q292" s="104">
        <f>(((B292+C292+D292+E292+F292+G292+H292)/7)-((B291+C291+D291+E291+F291+G291+H291)/7))/((B291+C291+D291+E291+F291+G291+H291)/7)*100</f>
        <v>8.74700537151308</v>
      </c>
    </row>
    <row r="293" spans="1:17" s="39" customFormat="1" ht="12" customHeight="1">
      <c r="A293" s="28">
        <v>2002</v>
      </c>
      <c r="B293" s="47">
        <v>90.17310219614534</v>
      </c>
      <c r="C293" s="47">
        <v>114.20801647284276</v>
      </c>
      <c r="D293" s="47">
        <v>141.44780373016474</v>
      </c>
      <c r="E293" s="47">
        <v>112.52679751415519</v>
      </c>
      <c r="F293" s="47">
        <v>102.2510373979467</v>
      </c>
      <c r="G293" s="47">
        <v>185.87811288786287</v>
      </c>
      <c r="H293" s="47">
        <v>105.67809670143915</v>
      </c>
      <c r="I293" s="47">
        <v>107.38978946293803</v>
      </c>
      <c r="J293" s="47">
        <v>106.15901107956738</v>
      </c>
      <c r="K293" s="47">
        <v>105.28006425601633</v>
      </c>
      <c r="L293" s="47">
        <v>139.57508896319135</v>
      </c>
      <c r="M293" s="47">
        <v>103.95186361208346</v>
      </c>
      <c r="N293" s="47">
        <f>(B293+C293+D293+E293+F293+G293+H293+I293+J293+K293+L293+M293)/12</f>
        <v>117.87656535619608</v>
      </c>
      <c r="O293" s="106">
        <f>100*(H293-G293)/G293</f>
        <v>-43.14656251906702</v>
      </c>
      <c r="P293" s="106">
        <f>100*(H293-H292)/H292</f>
        <v>15.991998377599646</v>
      </c>
      <c r="Q293" s="104">
        <f>(((B293+C293+D293+E293+F293+G293+H293)/7)-((B292+C292+D292+E292+F292+G292+H292)/7))/((B292+C292+D292+E292+F292+G292+H292)/7)*100</f>
        <v>17.831217553854334</v>
      </c>
    </row>
    <row r="294" spans="1:17" s="39" customFormat="1" ht="12" customHeight="1">
      <c r="A294" s="28">
        <v>2003</v>
      </c>
      <c r="B294" s="47">
        <v>95.7</v>
      </c>
      <c r="C294" s="47">
        <v>114.6</v>
      </c>
      <c r="D294" s="47">
        <v>96.3</v>
      </c>
      <c r="E294" s="47">
        <v>87.63720813223121</v>
      </c>
      <c r="F294" s="47">
        <v>85.6</v>
      </c>
      <c r="G294" s="47">
        <v>92.7</v>
      </c>
      <c r="H294" s="47">
        <v>88.3</v>
      </c>
      <c r="I294" s="47">
        <v>122</v>
      </c>
      <c r="J294" s="47">
        <v>106</v>
      </c>
      <c r="K294" s="47">
        <v>103.8</v>
      </c>
      <c r="L294" s="47">
        <v>97.8</v>
      </c>
      <c r="M294" s="47">
        <v>94.9</v>
      </c>
      <c r="N294" s="47">
        <f>(B294+C294+D294+E294+F294+G294+H294+I294+J294+K294+L294+M294)/12</f>
        <v>98.77810067768594</v>
      </c>
      <c r="O294" s="106">
        <f>100*(H294-G294)/G294</f>
        <v>-4.7464940668824225</v>
      </c>
      <c r="P294" s="106">
        <f>100*(H294-H293)/H293</f>
        <v>-16.444369499325482</v>
      </c>
      <c r="Q294" s="104">
        <f>(((B294+C294+D294+E294+F294+G294+H294)/7)-((B293+C293+D293+E293+F293+G293+H293)/7))/((B293+C293+D293+E293+F293+G293+H293)/7)*100</f>
        <v>-22.451780492668625</v>
      </c>
    </row>
    <row r="295" spans="1:17" s="39" customFormat="1" ht="12" customHeight="1">
      <c r="A295" s="28">
        <v>2004</v>
      </c>
      <c r="B295" s="47">
        <v>91.1</v>
      </c>
      <c r="C295" s="47">
        <v>98.1</v>
      </c>
      <c r="D295" s="47">
        <v>107.2</v>
      </c>
      <c r="E295" s="47">
        <v>98.6</v>
      </c>
      <c r="F295" s="47">
        <v>96.4</v>
      </c>
      <c r="G295" s="47">
        <v>145</v>
      </c>
      <c r="H295" s="47">
        <v>125.6</v>
      </c>
      <c r="I295" s="47">
        <v>140</v>
      </c>
      <c r="J295" s="47">
        <v>160.9</v>
      </c>
      <c r="K295" s="47">
        <v>154.4</v>
      </c>
      <c r="L295" s="47">
        <v>135.7</v>
      </c>
      <c r="M295" s="47">
        <v>143.1</v>
      </c>
      <c r="N295" s="47">
        <f>(B295+C295+D295+E295+F295+G295+H295+I295+J295+K295+L295+M295)/12</f>
        <v>124.67500000000001</v>
      </c>
      <c r="O295" s="106">
        <f>100*(H295-G295)/G295</f>
        <v>-13.379310344827589</v>
      </c>
      <c r="P295" s="106">
        <f>100*(H295-H294)/H294</f>
        <v>42.24235560588901</v>
      </c>
      <c r="Q295" s="104">
        <f>(((B295+C295+D295+E295+F295+G295+H295)/7)-((B294+C294+D294+E294+F294+G294+H294)/7))/((B294+C294+D294+E294+F294+G294+H294)/7)*100</f>
        <v>15.308277231194658</v>
      </c>
    </row>
    <row r="296" spans="1:17" s="39" customFormat="1" ht="12" customHeight="1">
      <c r="A296" s="28">
        <v>2005</v>
      </c>
      <c r="B296" s="47">
        <v>121.2</v>
      </c>
      <c r="C296" s="47">
        <v>125.5</v>
      </c>
      <c r="D296" s="47">
        <v>157.3</v>
      </c>
      <c r="E296" s="47">
        <v>129.1</v>
      </c>
      <c r="F296" s="47">
        <v>114.1</v>
      </c>
      <c r="G296" s="47">
        <v>155.5</v>
      </c>
      <c r="H296" s="47">
        <v>93.5</v>
      </c>
      <c r="I296" s="47" t="s">
        <v>47</v>
      </c>
      <c r="J296" s="47" t="s">
        <v>47</v>
      </c>
      <c r="K296" s="47" t="s">
        <v>47</v>
      </c>
      <c r="L296" s="47" t="s">
        <v>47</v>
      </c>
      <c r="M296" s="47" t="s">
        <v>47</v>
      </c>
      <c r="N296" s="47">
        <f>(B296+C296+D296+E296+F296+G296+H296)/7</f>
        <v>128.02857142857144</v>
      </c>
      <c r="O296" s="106">
        <f>100*(H296-G296)/G296</f>
        <v>-39.87138263665595</v>
      </c>
      <c r="P296" s="106">
        <f>100*(H296-H295)/H295</f>
        <v>-25.557324840764327</v>
      </c>
      <c r="Q296" s="104">
        <f>(((B296+C296+D296+E296+F296+G296+H296)/7)-((B295+C295+D295+E295+F295+G295+H295)/7))/((B295+C295+D295+E295+F295+G295+H295)/7)*100</f>
        <v>17.61154855643045</v>
      </c>
    </row>
    <row r="297" spans="1:16" s="39" customFormat="1" ht="12" customHeight="1">
      <c r="A297" s="108"/>
      <c r="B297" s="47"/>
      <c r="C297" s="47"/>
      <c r="D297" s="47"/>
      <c r="E297" s="47"/>
      <c r="F297" s="47"/>
      <c r="G297" s="47"/>
      <c r="H297" s="47"/>
      <c r="I297" s="47"/>
      <c r="J297" s="47"/>
      <c r="K297" s="47"/>
      <c r="L297" s="47"/>
      <c r="M297" s="47"/>
      <c r="N297" s="116"/>
      <c r="O297" s="106"/>
      <c r="P297" s="106"/>
    </row>
    <row r="298" spans="1:16" s="39" customFormat="1" ht="12" customHeight="1">
      <c r="A298" s="108"/>
      <c r="B298" s="47"/>
      <c r="C298" s="47"/>
      <c r="D298" s="47"/>
      <c r="E298" s="47"/>
      <c r="F298" s="47"/>
      <c r="G298" s="47"/>
      <c r="H298" s="47"/>
      <c r="I298" s="47"/>
      <c r="J298" s="47"/>
      <c r="K298" s="47"/>
      <c r="L298" s="47"/>
      <c r="M298" s="47"/>
      <c r="N298" s="116"/>
      <c r="O298" s="106"/>
      <c r="P298" s="106"/>
    </row>
    <row r="299" spans="1:17" s="39" customFormat="1" ht="12" customHeight="1">
      <c r="A299" s="211" t="s">
        <v>116</v>
      </c>
      <c r="B299" s="211"/>
      <c r="C299" s="211"/>
      <c r="D299" s="211"/>
      <c r="E299" s="211"/>
      <c r="F299" s="211"/>
      <c r="G299" s="211"/>
      <c r="H299" s="211"/>
      <c r="I299" s="211"/>
      <c r="J299" s="211"/>
      <c r="K299" s="211"/>
      <c r="L299" s="211"/>
      <c r="M299" s="211"/>
      <c r="N299" s="211"/>
      <c r="O299" s="211"/>
      <c r="P299" s="211"/>
      <c r="Q299" s="211"/>
    </row>
    <row r="300" spans="1:16" s="39" customFormat="1" ht="12" customHeight="1">
      <c r="A300" s="103"/>
      <c r="B300" s="103"/>
      <c r="C300" s="103"/>
      <c r="D300" s="103"/>
      <c r="E300" s="103"/>
      <c r="F300" s="103"/>
      <c r="G300" s="103"/>
      <c r="H300" s="103"/>
      <c r="I300" s="103"/>
      <c r="J300" s="103"/>
      <c r="K300" s="103"/>
      <c r="L300" s="103"/>
      <c r="M300" s="103"/>
      <c r="N300" s="99"/>
      <c r="O300" s="106"/>
      <c r="P300" s="106"/>
    </row>
    <row r="301" spans="1:16" s="39" customFormat="1" ht="12" customHeight="1">
      <c r="A301" s="103"/>
      <c r="B301" s="47"/>
      <c r="C301" s="47"/>
      <c r="D301" s="47"/>
      <c r="E301" s="47"/>
      <c r="F301" s="47"/>
      <c r="G301" s="47"/>
      <c r="H301" s="47"/>
      <c r="I301" s="47"/>
      <c r="J301" s="47"/>
      <c r="K301" s="47"/>
      <c r="L301" s="47"/>
      <c r="M301" s="47"/>
      <c r="N301" s="47"/>
      <c r="O301" s="106"/>
      <c r="P301" s="106"/>
    </row>
    <row r="302" spans="1:16" s="39" customFormat="1" ht="12" customHeight="1">
      <c r="A302" s="27" t="s">
        <v>106</v>
      </c>
      <c r="B302" s="47">
        <v>80.53576367285005</v>
      </c>
      <c r="C302" s="47">
        <v>88.80756488421241</v>
      </c>
      <c r="D302" s="47">
        <v>102.04307753814379</v>
      </c>
      <c r="E302" s="47">
        <v>93.123776935559</v>
      </c>
      <c r="F302" s="47">
        <v>105.69587020568156</v>
      </c>
      <c r="G302" s="47">
        <v>98.30389817660283</v>
      </c>
      <c r="H302" s="47">
        <v>96.74112038051574</v>
      </c>
      <c r="I302" s="47">
        <v>105.21693470095073</v>
      </c>
      <c r="J302" s="47">
        <v>107.02834651348643</v>
      </c>
      <c r="K302" s="47">
        <v>107.8342410143149</v>
      </c>
      <c r="L302" s="47">
        <v>115.25742709579553</v>
      </c>
      <c r="M302" s="47">
        <v>99.41197886154274</v>
      </c>
      <c r="N302" s="47"/>
      <c r="O302" s="106"/>
      <c r="P302" s="106"/>
    </row>
    <row r="303" spans="1:17" s="39" customFormat="1" ht="12" customHeight="1">
      <c r="A303" s="28">
        <v>2001</v>
      </c>
      <c r="B303" s="47">
        <v>99.11866319386044</v>
      </c>
      <c r="C303" s="47">
        <v>105.80704868416184</v>
      </c>
      <c r="D303" s="47">
        <v>114.04362196552744</v>
      </c>
      <c r="E303" s="47">
        <v>110.08043360541329</v>
      </c>
      <c r="F303" s="47">
        <v>115.28308603471487</v>
      </c>
      <c r="G303" s="47">
        <v>107.9133629980192</v>
      </c>
      <c r="H303" s="47">
        <v>106.32495926558117</v>
      </c>
      <c r="I303" s="47">
        <v>119.44811252304113</v>
      </c>
      <c r="J303" s="47">
        <v>105.19414539115547</v>
      </c>
      <c r="K303" s="47">
        <v>116.16406759653668</v>
      </c>
      <c r="L303" s="47">
        <v>112.53714097099254</v>
      </c>
      <c r="M303" s="47">
        <v>99.06019922364978</v>
      </c>
      <c r="N303" s="47">
        <f>(B303+C303+D303+E303+F303+G303+H303+I303+J303+K303+L303+M303)/12</f>
        <v>109.24790345438782</v>
      </c>
      <c r="O303" s="106">
        <f>100*(H303-G303)/G303</f>
        <v>-1.4719249667598446</v>
      </c>
      <c r="P303" s="106">
        <f>100*(H303-H302)/H302</f>
        <v>9.90668585123775</v>
      </c>
      <c r="Q303" s="104">
        <f>(((B303+C303+D303+E303+F303+G303+H303)/7)-((B302+C302+D302+E302+F302+G302+H302)/7))/((B302+C302+D302+E302+F302+G302+H302)/7)*100</f>
        <v>14.027802120200281</v>
      </c>
    </row>
    <row r="304" spans="1:17" s="39" customFormat="1" ht="12" customHeight="1">
      <c r="A304" s="28">
        <v>2002</v>
      </c>
      <c r="B304" s="47">
        <v>103.57431957380776</v>
      </c>
      <c r="C304" s="47">
        <v>104.22856124181912</v>
      </c>
      <c r="D304" s="47">
        <v>110.62104675362559</v>
      </c>
      <c r="E304" s="47">
        <v>107.59542230018828</v>
      </c>
      <c r="F304" s="47">
        <v>105.83133089104666</v>
      </c>
      <c r="G304" s="47">
        <v>98.96717092483621</v>
      </c>
      <c r="H304" s="47">
        <v>103.88433549918446</v>
      </c>
      <c r="I304" s="47">
        <v>109.08156911734248</v>
      </c>
      <c r="J304" s="47">
        <v>105.79335705530231</v>
      </c>
      <c r="K304" s="47">
        <v>107.98196464101115</v>
      </c>
      <c r="L304" s="47">
        <v>107.04908395062802</v>
      </c>
      <c r="M304" s="47">
        <v>99.84711899438443</v>
      </c>
      <c r="N304" s="47">
        <f>(B304+C304+D304+E304+F304+G304+H304+I304+J304+K304+L304+M304)/12</f>
        <v>105.37127341193137</v>
      </c>
      <c r="O304" s="106">
        <f>100*(H304-G304)/G304</f>
        <v>4.96848048539525</v>
      </c>
      <c r="P304" s="106">
        <f>100*(H304-H303)/H303</f>
        <v>-2.2954382331814114</v>
      </c>
      <c r="Q304" s="104">
        <f>(((B304+C304+D304+E304+F304+G304+H304)/7)-((B303+C303+D303+E303+F303+G303+H303)/7))/((B303+C303+D303+E303+F303+G303+H303)/7)*100</f>
        <v>-3.146572045695849</v>
      </c>
    </row>
    <row r="305" spans="1:17" s="39" customFormat="1" ht="12" customHeight="1">
      <c r="A305" s="28">
        <v>2003</v>
      </c>
      <c r="B305" s="47">
        <v>95.3</v>
      </c>
      <c r="C305" s="47">
        <v>96.1</v>
      </c>
      <c r="D305" s="47">
        <v>100</v>
      </c>
      <c r="E305" s="47">
        <v>105.90072091952581</v>
      </c>
      <c r="F305" s="47">
        <v>99.1</v>
      </c>
      <c r="G305" s="47">
        <v>99.7</v>
      </c>
      <c r="H305" s="47">
        <v>105.6</v>
      </c>
      <c r="I305" s="47">
        <v>98.5</v>
      </c>
      <c r="J305" s="47">
        <v>113.3</v>
      </c>
      <c r="K305" s="47">
        <v>113.3</v>
      </c>
      <c r="L305" s="47">
        <v>110.6</v>
      </c>
      <c r="M305" s="47">
        <v>109.8</v>
      </c>
      <c r="N305" s="47">
        <f>(B305+C305+D305+E305+F305+G305+H305+I305+J305+K305+L305+M305)/12</f>
        <v>103.93339340996049</v>
      </c>
      <c r="O305" s="106">
        <f>100*(H305-G305)/G305</f>
        <v>5.917753259779329</v>
      </c>
      <c r="P305" s="106">
        <f>100*(H305-H304)/H304</f>
        <v>1.651514150397587</v>
      </c>
      <c r="Q305" s="104">
        <f>(((B305+C305+D305+E305+F305+G305+H305)/7)-((B304+C304+D304+E304+F304+G304+H304)/7))/((B304+C304+D304+E304+F304+G304+H304)/7)*100</f>
        <v>-4.491815437687596</v>
      </c>
    </row>
    <row r="306" spans="1:17" s="39" customFormat="1" ht="12" customHeight="1">
      <c r="A306" s="28">
        <v>2004</v>
      </c>
      <c r="B306" s="47">
        <v>94.8</v>
      </c>
      <c r="C306" s="47">
        <v>101.5</v>
      </c>
      <c r="D306" s="47">
        <v>115.2</v>
      </c>
      <c r="E306" s="47">
        <v>104.9</v>
      </c>
      <c r="F306" s="47">
        <v>97.9</v>
      </c>
      <c r="G306" s="47">
        <v>109.9</v>
      </c>
      <c r="H306" s="47">
        <v>103</v>
      </c>
      <c r="I306" s="47">
        <v>108.3</v>
      </c>
      <c r="J306" s="47">
        <v>119.2</v>
      </c>
      <c r="K306" s="47">
        <v>113.6</v>
      </c>
      <c r="L306" s="47">
        <v>116.1</v>
      </c>
      <c r="M306" s="47">
        <v>112.3</v>
      </c>
      <c r="N306" s="47">
        <f>(B306+C306+D306+E306+F306+G306+H306+I306+J306+K306+L306+M306)/12</f>
        <v>108.05833333333332</v>
      </c>
      <c r="O306" s="106">
        <f>100*(H306-G306)/G306</f>
        <v>-6.278434940855328</v>
      </c>
      <c r="P306" s="106">
        <f>100*(H306-H305)/H305</f>
        <v>-2.462121212121207</v>
      </c>
      <c r="Q306" s="104">
        <f>(((B306+C306+D306+E306+F306+G306+H306)/7)-((B305+C305+D305+E305+F305+G305+H305)/7))/((B305+C305+D305+E305+F305+G305+H305)/7)*100</f>
        <v>3.6339251649989897</v>
      </c>
    </row>
    <row r="307" spans="1:17" s="39" customFormat="1" ht="12" customHeight="1">
      <c r="A307" s="28">
        <v>2005</v>
      </c>
      <c r="B307" s="47">
        <v>95.4</v>
      </c>
      <c r="C307" s="47">
        <v>101.3</v>
      </c>
      <c r="D307" s="47">
        <v>116.6</v>
      </c>
      <c r="E307" s="47">
        <v>105.1</v>
      </c>
      <c r="F307" s="47">
        <v>105.5</v>
      </c>
      <c r="G307" s="47">
        <v>108.8</v>
      </c>
      <c r="H307" s="47">
        <v>103.8</v>
      </c>
      <c r="I307" s="47" t="s">
        <v>47</v>
      </c>
      <c r="J307" s="47" t="s">
        <v>47</v>
      </c>
      <c r="K307" s="47" t="s">
        <v>47</v>
      </c>
      <c r="L307" s="47" t="s">
        <v>47</v>
      </c>
      <c r="M307" s="47" t="s">
        <v>47</v>
      </c>
      <c r="N307" s="47">
        <f>(B307+C307+D307+E307+F307+G307+H307)/7</f>
        <v>105.2142857142857</v>
      </c>
      <c r="O307" s="106">
        <f>100*(H307-G307)/G307</f>
        <v>-4.595588235294118</v>
      </c>
      <c r="P307" s="106">
        <f>100*(H307-H306)/H306</f>
        <v>0.7766990291262108</v>
      </c>
      <c r="Q307" s="104">
        <f>(((B307+C307+D307+E307+F307+G307+H307)/7)-((B306+C306+D306+E306+F306+G306+H306)/7))/((B306+C306+D306+E306+F306+G306+H306)/7)*100</f>
        <v>1.2788778877887728</v>
      </c>
    </row>
    <row r="308" spans="1:16" s="39" customFormat="1" ht="12" customHeight="1">
      <c r="A308" s="29"/>
      <c r="B308" s="47"/>
      <c r="C308" s="47"/>
      <c r="D308" s="47"/>
      <c r="E308" s="47"/>
      <c r="F308" s="47"/>
      <c r="G308" s="47"/>
      <c r="H308" s="47"/>
      <c r="I308" s="47"/>
      <c r="J308" s="47"/>
      <c r="K308" s="47"/>
      <c r="L308" s="47"/>
      <c r="M308" s="47"/>
      <c r="N308" s="47"/>
      <c r="O308" s="106"/>
      <c r="P308" s="106"/>
    </row>
    <row r="309" spans="1:16" s="39" customFormat="1" ht="12" customHeight="1">
      <c r="A309" s="30" t="s">
        <v>107</v>
      </c>
      <c r="B309" s="47">
        <v>79.55511140547583</v>
      </c>
      <c r="C309" s="47">
        <v>88.07956813187235</v>
      </c>
      <c r="D309" s="47">
        <v>103.59295312654153</v>
      </c>
      <c r="E309" s="47">
        <v>94.7732765835567</v>
      </c>
      <c r="F309" s="47">
        <v>105.62821662627022</v>
      </c>
      <c r="G309" s="47">
        <v>98.4327423319594</v>
      </c>
      <c r="H309" s="47">
        <v>95.76126656444436</v>
      </c>
      <c r="I309" s="47">
        <v>105.30146267937177</v>
      </c>
      <c r="J309" s="47">
        <v>106.27580490241495</v>
      </c>
      <c r="K309" s="47">
        <v>107.30662910911421</v>
      </c>
      <c r="L309" s="47">
        <v>115.08971594317636</v>
      </c>
      <c r="M309" s="47">
        <v>100.2032526098513</v>
      </c>
      <c r="N309" s="47"/>
      <c r="O309" s="106"/>
      <c r="P309" s="106"/>
    </row>
    <row r="310" spans="1:17" s="39" customFormat="1" ht="12" customHeight="1">
      <c r="A310" s="28">
        <v>2001</v>
      </c>
      <c r="B310" s="47">
        <v>97.78921865210017</v>
      </c>
      <c r="C310" s="47">
        <v>105.8159887511049</v>
      </c>
      <c r="D310" s="47">
        <v>114.59333357264182</v>
      </c>
      <c r="E310" s="47">
        <v>110.16719165010443</v>
      </c>
      <c r="F310" s="47">
        <v>116.05379037989296</v>
      </c>
      <c r="G310" s="47">
        <v>108.20821986704846</v>
      </c>
      <c r="H310" s="47">
        <v>106.47868210058868</v>
      </c>
      <c r="I310" s="47">
        <v>119.4656528713727</v>
      </c>
      <c r="J310" s="47">
        <v>105.42183827781867</v>
      </c>
      <c r="K310" s="47">
        <v>117.28124509014093</v>
      </c>
      <c r="L310" s="47">
        <v>112.30206990290297</v>
      </c>
      <c r="M310" s="47">
        <v>99.90503520414028</v>
      </c>
      <c r="N310" s="47">
        <f>(B310+C310+D310+E310+F310+G310+H310+I310+J310+K310+L310+M310)/12</f>
        <v>109.45685552665473</v>
      </c>
      <c r="O310" s="106">
        <f>100*(H310-G310)/G310</f>
        <v>-1.5983423150152472</v>
      </c>
      <c r="P310" s="106">
        <f>100*(H310-H309)/H309</f>
        <v>11.191806375004285</v>
      </c>
      <c r="Q310" s="104">
        <f>(((B310+C310+D310+E310+F310+G310+H310)/7)-((B309+C309+D309+E309+F309+G309+H309)/7))/((B309+C309+D309+E309+F309+G309+H309)/7)*100</f>
        <v>14.010220632475848</v>
      </c>
    </row>
    <row r="311" spans="1:17" s="39" customFormat="1" ht="12" customHeight="1">
      <c r="A311" s="28">
        <v>2002</v>
      </c>
      <c r="B311" s="47">
        <v>103.75219923207703</v>
      </c>
      <c r="C311" s="47">
        <v>104.64426420896228</v>
      </c>
      <c r="D311" s="47">
        <v>110.30041841872603</v>
      </c>
      <c r="E311" s="47">
        <v>107.22857799855525</v>
      </c>
      <c r="F311" s="47">
        <v>106.15605640887533</v>
      </c>
      <c r="G311" s="47">
        <v>96.91957329146504</v>
      </c>
      <c r="H311" s="47">
        <v>103.17097947412111</v>
      </c>
      <c r="I311" s="47">
        <v>109.95660641683406</v>
      </c>
      <c r="J311" s="47">
        <v>106.62130146400509</v>
      </c>
      <c r="K311" s="47">
        <v>108.7626920785549</v>
      </c>
      <c r="L311" s="47">
        <v>107.33255363154626</v>
      </c>
      <c r="M311" s="47">
        <v>101.44844672054647</v>
      </c>
      <c r="N311" s="47">
        <f>(B311+C311+D311+E311+F311+G311+H311+I311+J311+K311+L311+M311)/12</f>
        <v>105.52447244535574</v>
      </c>
      <c r="O311" s="106">
        <f>100*(H311-G311)/G311</f>
        <v>6.450096683624774</v>
      </c>
      <c r="P311" s="106">
        <f>100*(H311-H310)/H310</f>
        <v>-3.106445873684688</v>
      </c>
      <c r="Q311" s="104">
        <f>(((B311+C311+D311+E311+F311+G311+H311)/7)-((B310+C310+D310+E310+F310+G310+H310)/7))/((B310+C310+D310+E310+F310+G310+H310)/7)*100</f>
        <v>-3.548165982344334</v>
      </c>
    </row>
    <row r="312" spans="1:17" s="39" customFormat="1" ht="12" customHeight="1">
      <c r="A312" s="28">
        <v>2003</v>
      </c>
      <c r="B312" s="47">
        <v>95</v>
      </c>
      <c r="C312" s="47">
        <v>94.8</v>
      </c>
      <c r="D312" s="47">
        <v>99.9</v>
      </c>
      <c r="E312" s="47">
        <v>106.2059528624583</v>
      </c>
      <c r="F312" s="47">
        <v>99.1</v>
      </c>
      <c r="G312" s="47">
        <v>100.3</v>
      </c>
      <c r="H312" s="47">
        <v>106</v>
      </c>
      <c r="I312" s="47">
        <v>98.9</v>
      </c>
      <c r="J312" s="47">
        <v>113.5</v>
      </c>
      <c r="K312" s="47">
        <v>113.9</v>
      </c>
      <c r="L312" s="47">
        <v>111.7</v>
      </c>
      <c r="M312" s="47">
        <v>110.5</v>
      </c>
      <c r="N312" s="47">
        <f>(B312+C312+D312+E312+F312+G312+H312+I312+J312+K312+L312+M312)/12</f>
        <v>104.15049607187153</v>
      </c>
      <c r="O312" s="106">
        <f>100*(H312-G312)/G312</f>
        <v>5.682951146560321</v>
      </c>
      <c r="P312" s="106">
        <f>100*(H312-H311)/H311</f>
        <v>2.7420700475064366</v>
      </c>
      <c r="Q312" s="104">
        <f>(((B312+C312+D312+E312+F312+G312+H312)/7)-((B311+C311+D311+E311+F311+G311+H311)/7))/((B311+C311+D311+E311+F311+G311+H311)/7)*100</f>
        <v>-4.215691567024492</v>
      </c>
    </row>
    <row r="313" spans="1:17" s="39" customFormat="1" ht="12" customHeight="1">
      <c r="A313" s="28">
        <v>2004</v>
      </c>
      <c r="B313" s="47">
        <v>94.8</v>
      </c>
      <c r="C313" s="47">
        <v>101.5</v>
      </c>
      <c r="D313" s="47">
        <v>115.3</v>
      </c>
      <c r="E313" s="47">
        <v>105.2</v>
      </c>
      <c r="F313" s="47">
        <v>98.2</v>
      </c>
      <c r="G313" s="47">
        <v>110.4</v>
      </c>
      <c r="H313" s="47">
        <v>104.9</v>
      </c>
      <c r="I313" s="47">
        <v>110.4</v>
      </c>
      <c r="J313" s="47">
        <v>120.5</v>
      </c>
      <c r="K313" s="47">
        <v>115.4</v>
      </c>
      <c r="L313" s="47">
        <v>117.7</v>
      </c>
      <c r="M313" s="47">
        <v>115.3</v>
      </c>
      <c r="N313" s="47">
        <f>(B313+C313+D313+E313+F313+G313+H313+I313+J313+K313+L313+M313)/12</f>
        <v>109.13333333333333</v>
      </c>
      <c r="O313" s="106">
        <f>100*(H313-G313)/G313</f>
        <v>-4.981884057971015</v>
      </c>
      <c r="P313" s="106">
        <f>100*(H313-H312)/H312</f>
        <v>-1.0377358490565984</v>
      </c>
      <c r="Q313" s="104">
        <f>(((B313+C313+D313+E313+F313+G313+H313)/7)-((B312+C312+D312+E312+F312+G312+H312)/7))/((B312+C312+D312+E312+F312+G312+H312)/7)*100</f>
        <v>4.134293601701116</v>
      </c>
    </row>
    <row r="314" spans="1:17" s="39" customFormat="1" ht="12" customHeight="1">
      <c r="A314" s="28">
        <v>2005</v>
      </c>
      <c r="B314" s="47">
        <v>95.3</v>
      </c>
      <c r="C314" s="47">
        <v>101.3</v>
      </c>
      <c r="D314" s="47">
        <v>116.5</v>
      </c>
      <c r="E314" s="47">
        <v>105.7</v>
      </c>
      <c r="F314" s="47">
        <v>106.3</v>
      </c>
      <c r="G314" s="47">
        <v>108.9</v>
      </c>
      <c r="H314" s="47">
        <v>104.6</v>
      </c>
      <c r="I314" s="47" t="s">
        <v>47</v>
      </c>
      <c r="J314" s="47" t="s">
        <v>47</v>
      </c>
      <c r="K314" s="47" t="s">
        <v>47</v>
      </c>
      <c r="L314" s="47" t="s">
        <v>47</v>
      </c>
      <c r="M314" s="47" t="s">
        <v>47</v>
      </c>
      <c r="N314" s="47">
        <f>(B314+C314+D314+E314+F314+G314+H314)/7</f>
        <v>105.51428571428572</v>
      </c>
      <c r="O314" s="106">
        <f>100*(H314-G314)/G314</f>
        <v>-3.9485766758494134</v>
      </c>
      <c r="P314" s="106">
        <f>100*(H314-H313)/H313</f>
        <v>-0.2859866539561595</v>
      </c>
      <c r="Q314" s="104">
        <f>(((B314+C314+D314+E314+F314+G314+H314)/7)-((B313+C313+D313+E313+F313+G313+H313)/7))/((B313+C313+D313+E313+F313+G313+H313)/7)*100</f>
        <v>1.1365192386690515</v>
      </c>
    </row>
    <row r="315" spans="1:16" s="39" customFormat="1" ht="12" customHeight="1">
      <c r="A315" s="29"/>
      <c r="B315" s="47"/>
      <c r="C315" s="47"/>
      <c r="D315" s="47"/>
      <c r="E315" s="47"/>
      <c r="F315" s="47"/>
      <c r="G315" s="47"/>
      <c r="H315" s="47"/>
      <c r="I315" s="47"/>
      <c r="J315" s="47"/>
      <c r="K315" s="47"/>
      <c r="L315" s="47"/>
      <c r="M315" s="47"/>
      <c r="N315" s="47"/>
      <c r="O315" s="106"/>
      <c r="P315" s="106"/>
    </row>
    <row r="316" spans="1:16" s="39" customFormat="1" ht="12" customHeight="1">
      <c r="A316" s="30" t="s">
        <v>108</v>
      </c>
      <c r="B316" s="47">
        <v>89.89835830410684</v>
      </c>
      <c r="C316" s="47">
        <v>95.75797811460308</v>
      </c>
      <c r="D316" s="47">
        <v>87.24592947828378</v>
      </c>
      <c r="E316" s="47">
        <v>77.37548674631847</v>
      </c>
      <c r="F316" s="47">
        <v>106.34178016777433</v>
      </c>
      <c r="G316" s="47">
        <v>97.07378266542031</v>
      </c>
      <c r="H316" s="47">
        <v>106.09609195175145</v>
      </c>
      <c r="I316" s="47">
        <v>104.40991962508252</v>
      </c>
      <c r="J316" s="47">
        <v>114.21309720986508</v>
      </c>
      <c r="K316" s="47">
        <v>112.87151729903148</v>
      </c>
      <c r="L316" s="47">
        <v>116.85861807777135</v>
      </c>
      <c r="M316" s="47">
        <v>91.8574403713254</v>
      </c>
      <c r="N316" s="47"/>
      <c r="O316" s="106"/>
      <c r="P316" s="106"/>
    </row>
    <row r="317" spans="1:17" s="39" customFormat="1" ht="12" customHeight="1">
      <c r="A317" s="28">
        <v>2001</v>
      </c>
      <c r="B317" s="47">
        <v>111.81128701209306</v>
      </c>
      <c r="C317" s="47">
        <v>105.72169509431049</v>
      </c>
      <c r="D317" s="47">
        <v>108.79535296549578</v>
      </c>
      <c r="E317" s="47">
        <v>109.25212738925222</v>
      </c>
      <c r="F317" s="47">
        <v>107.9249300889497</v>
      </c>
      <c r="G317" s="47">
        <v>105.09827207136647</v>
      </c>
      <c r="H317" s="47">
        <v>104.85731920332154</v>
      </c>
      <c r="I317" s="47">
        <v>119.2806493548882</v>
      </c>
      <c r="J317" s="47">
        <v>103.02029005760032</v>
      </c>
      <c r="K317" s="47">
        <v>105.49802389216387</v>
      </c>
      <c r="L317" s="47">
        <v>114.78143818083252</v>
      </c>
      <c r="M317" s="47">
        <v>90.99428531223703</v>
      </c>
      <c r="N317" s="47">
        <f>(B317+C317+D317+E317+F317+G317+H317+I317+J317+K317+L317+M317)/12</f>
        <v>107.25297255187593</v>
      </c>
      <c r="O317" s="106">
        <f>100*(H317-G317)/G317</f>
        <v>-0.2292643478299154</v>
      </c>
      <c r="P317" s="106">
        <f>100*(H317-H316)/H316</f>
        <v>-1.1675950788020135</v>
      </c>
      <c r="Q317" s="104">
        <f>(((B317+C317+D317+E317+F317+G317+H317)/7)-((B316+C316+D316+E316+F316+G316+H316)/7))/((B316+C316+D316+E316+F316+G316+H316)/7)*100</f>
        <v>14.197193125856058</v>
      </c>
    </row>
    <row r="318" spans="1:17" s="39" customFormat="1" ht="12" customHeight="1">
      <c r="A318" s="28">
        <v>2002</v>
      </c>
      <c r="B318" s="47">
        <v>101.87604674646995</v>
      </c>
      <c r="C318" s="47">
        <v>100.25971473307484</v>
      </c>
      <c r="D318" s="47">
        <v>113.68218600923339</v>
      </c>
      <c r="E318" s="47">
        <v>111.09779987686667</v>
      </c>
      <c r="F318" s="47">
        <v>102.73107461059148</v>
      </c>
      <c r="G318" s="47">
        <v>118.51622743204098</v>
      </c>
      <c r="H318" s="47">
        <v>110.69496912127832</v>
      </c>
      <c r="I318" s="47">
        <v>100.72731374905905</v>
      </c>
      <c r="J318" s="47">
        <v>97.88871227686116</v>
      </c>
      <c r="K318" s="47">
        <v>100.52811508824587</v>
      </c>
      <c r="L318" s="47">
        <v>104.34271007821675</v>
      </c>
      <c r="M318" s="47">
        <v>84.5587412456441</v>
      </c>
      <c r="N318" s="47">
        <f>(B318+C318+D318+E318+F318+G318+H318+I318+J318+K318+L318+M318)/12</f>
        <v>103.90863424729854</v>
      </c>
      <c r="O318" s="106">
        <f>100*(H318-G318)/G318</f>
        <v>-6.599314271328361</v>
      </c>
      <c r="P318" s="106">
        <f>100*(H318-H317)/H317</f>
        <v>5.56723170333718</v>
      </c>
      <c r="Q318" s="104">
        <f>(((B318+C318+D318+E318+F318+G318+H318)/7)-((B317+C317+D317+E317+F317+G317+H317)/7))/((B317+C317+D317+E317+F317+G317+H317)/7)*100</f>
        <v>0.7162991608894341</v>
      </c>
    </row>
    <row r="319" spans="1:17" s="39" customFormat="1" ht="12" customHeight="1">
      <c r="A319" s="28">
        <v>2003</v>
      </c>
      <c r="B319" s="47">
        <v>98.4</v>
      </c>
      <c r="C319" s="47">
        <v>108.5</v>
      </c>
      <c r="D319" s="47">
        <v>101.2</v>
      </c>
      <c r="E319" s="47">
        <v>102.98657590938345</v>
      </c>
      <c r="F319" s="47">
        <v>98.8</v>
      </c>
      <c r="G319" s="47">
        <v>94.2</v>
      </c>
      <c r="H319" s="47">
        <v>102.1</v>
      </c>
      <c r="I319" s="47">
        <v>94.4</v>
      </c>
      <c r="J319" s="47">
        <v>111.6</v>
      </c>
      <c r="K319" s="47">
        <v>107.4</v>
      </c>
      <c r="L319" s="47">
        <v>100.6</v>
      </c>
      <c r="M319" s="47">
        <v>103.4</v>
      </c>
      <c r="N319" s="47">
        <f>(B319+C319+D319+E319+F319+G319+H319+I319+J319+K319+L319+M319)/12</f>
        <v>101.96554799244863</v>
      </c>
      <c r="O319" s="106">
        <f>100*(H319-G319)/G319</f>
        <v>8.386411889596593</v>
      </c>
      <c r="P319" s="106">
        <f>100*(H319-H318)/H318</f>
        <v>-7.764552616534547</v>
      </c>
      <c r="Q319" s="104">
        <f>(((B319+C319+D319+E319+F319+G319+H319)/7)-((B318+C318+D318+E318+F318+G318+H318)/7))/((B318+C318+D318+E318+F318+G318+H318)/7)*100</f>
        <v>-6.94088239618709</v>
      </c>
    </row>
    <row r="320" spans="1:17" s="39" customFormat="1" ht="12" customHeight="1">
      <c r="A320" s="28">
        <v>2004</v>
      </c>
      <c r="B320" s="47">
        <v>94.9</v>
      </c>
      <c r="C320" s="47">
        <v>100.9</v>
      </c>
      <c r="D320" s="47">
        <v>113.9</v>
      </c>
      <c r="E320" s="47">
        <v>102.4</v>
      </c>
      <c r="F320" s="47">
        <v>94.5</v>
      </c>
      <c r="G320" s="47">
        <v>104.7</v>
      </c>
      <c r="H320" s="47">
        <v>84.8</v>
      </c>
      <c r="I320" s="47">
        <v>88.3</v>
      </c>
      <c r="J320" s="47">
        <v>106.7</v>
      </c>
      <c r="K320" s="47">
        <v>96.4</v>
      </c>
      <c r="L320" s="47">
        <v>101.1</v>
      </c>
      <c r="M320" s="47">
        <v>84.3</v>
      </c>
      <c r="N320" s="47">
        <f>(B320+C320+D320+E320+F320+G320+H320+I320+J320+K320+L320+M320)/12</f>
        <v>97.74166666666666</v>
      </c>
      <c r="O320" s="106">
        <f>100*(H320-G320)/G320</f>
        <v>-19.006685768863424</v>
      </c>
      <c r="P320" s="106">
        <f>100*(H320-H319)/H319</f>
        <v>-16.944172380019587</v>
      </c>
      <c r="Q320" s="104">
        <f>(((B320+C320+D320+E320+F320+G320+H320)/7)-((B319+C319+D319+E319+F319+G319+H319)/7))/((B319+C319+D319+E319+F319+G319+H319)/7)*100</f>
        <v>-1.4283160079040809</v>
      </c>
    </row>
    <row r="321" spans="1:17" s="39" customFormat="1" ht="12" customHeight="1">
      <c r="A321" s="28">
        <v>2005</v>
      </c>
      <c r="B321" s="47">
        <v>96.4</v>
      </c>
      <c r="C321" s="47">
        <v>100.8</v>
      </c>
      <c r="D321" s="47">
        <v>117.1</v>
      </c>
      <c r="E321" s="47">
        <v>100</v>
      </c>
      <c r="F321" s="47">
        <v>98.4</v>
      </c>
      <c r="G321" s="47">
        <v>107.4</v>
      </c>
      <c r="H321" s="47">
        <v>96.2</v>
      </c>
      <c r="I321" s="47" t="s">
        <v>47</v>
      </c>
      <c r="J321" s="47" t="s">
        <v>47</v>
      </c>
      <c r="K321" s="47" t="s">
        <v>47</v>
      </c>
      <c r="L321" s="47" t="s">
        <v>47</v>
      </c>
      <c r="M321" s="47" t="s">
        <v>47</v>
      </c>
      <c r="N321" s="47">
        <f>(B321+C321+D321+E321+F321+G321+H321)/7</f>
        <v>102.32857142857142</v>
      </c>
      <c r="O321" s="106">
        <f>100*(H321-G321)/G321</f>
        <v>-10.428305400372441</v>
      </c>
      <c r="P321" s="106">
        <f>100*(H321-H320)/H320</f>
        <v>13.4433962264151</v>
      </c>
      <c r="Q321" s="104">
        <f>(((B321+C321+D321+E321+F321+G321+H321)/7)-((B320+C320+D320+E320+F320+G320+H320)/7))/((B320+C320+D320+E320+F320+G320+H320)/7)*100</f>
        <v>2.9018819135181584</v>
      </c>
    </row>
    <row r="322" s="39" customFormat="1" ht="12" customHeight="1"/>
    <row r="323" s="39" customFormat="1" ht="12" customHeight="1"/>
    <row r="324" s="125" customFormat="1" ht="12" customHeight="1"/>
    <row r="325" s="39" customFormat="1" ht="12" customHeight="1">
      <c r="D325" s="126"/>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J144"/>
  <sheetViews>
    <sheetView workbookViewId="0" topLeftCell="A1">
      <selection activeCell="A1" sqref="A1"/>
    </sheetView>
  </sheetViews>
  <sheetFormatPr defaultColWidth="11.421875" defaultRowHeight="12.75"/>
  <cols>
    <col min="1" max="1" width="1.1484375" style="0" customWidth="1"/>
    <col min="2" max="2" width="11.140625" style="0" customWidth="1"/>
    <col min="3" max="3" width="25.140625" style="0" customWidth="1"/>
    <col min="4" max="4" width="8.421875" style="0" customWidth="1"/>
    <col min="5" max="6" width="7.8515625" style="0" customWidth="1"/>
    <col min="7" max="7" width="6.421875" style="0" customWidth="1"/>
    <col min="8" max="8" width="7.28125" style="0" customWidth="1"/>
    <col min="9" max="10" width="6.7109375" style="0" customWidth="1"/>
  </cols>
  <sheetData>
    <row r="1" spans="1:10" s="40" customFormat="1" ht="12.75" customHeight="1">
      <c r="A1" s="123"/>
      <c r="B1" s="102"/>
      <c r="C1" s="102"/>
      <c r="D1" s="102"/>
      <c r="E1" s="102"/>
      <c r="F1" s="102"/>
      <c r="G1" s="167"/>
      <c r="H1" s="102"/>
      <c r="I1" s="102"/>
      <c r="J1" s="102"/>
    </row>
    <row r="2" spans="1:10" s="40" customFormat="1" ht="12.75" customHeight="1">
      <c r="A2" s="103"/>
      <c r="B2" s="102"/>
      <c r="C2" s="102"/>
      <c r="D2" s="102"/>
      <c r="E2" s="102"/>
      <c r="F2" s="102"/>
      <c r="G2" s="167"/>
      <c r="H2" s="102"/>
      <c r="I2" s="102"/>
      <c r="J2" s="102"/>
    </row>
    <row r="3" spans="1:10" s="40" customFormat="1" ht="15.75" customHeight="1">
      <c r="A3" s="254" t="s">
        <v>194</v>
      </c>
      <c r="B3" s="254"/>
      <c r="C3" s="254"/>
      <c r="D3" s="254"/>
      <c r="E3" s="254"/>
      <c r="F3" s="254"/>
      <c r="G3" s="254"/>
      <c r="H3" s="254"/>
      <c r="I3" s="254"/>
      <c r="J3" s="254"/>
    </row>
    <row r="4" spans="1:10" s="40" customFormat="1" ht="13.5" customHeight="1">
      <c r="A4" s="255" t="s">
        <v>195</v>
      </c>
      <c r="B4" s="255"/>
      <c r="C4" s="255"/>
      <c r="D4" s="255"/>
      <c r="E4" s="255"/>
      <c r="F4" s="255"/>
      <c r="G4" s="255"/>
      <c r="H4" s="255"/>
      <c r="I4" s="255"/>
      <c r="J4" s="255"/>
    </row>
    <row r="5" spans="1:10" s="40" customFormat="1" ht="13.5" customHeight="1">
      <c r="A5" s="255" t="s">
        <v>85</v>
      </c>
      <c r="B5" s="255"/>
      <c r="C5" s="255"/>
      <c r="D5" s="255"/>
      <c r="E5" s="255"/>
      <c r="F5" s="255"/>
      <c r="G5" s="255"/>
      <c r="H5" s="255"/>
      <c r="I5" s="255"/>
      <c r="J5" s="255"/>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s="39" customFormat="1" ht="11.25" customHeight="1">
      <c r="A8" s="133"/>
      <c r="B8" s="133"/>
      <c r="C8" s="134"/>
      <c r="D8" s="219" t="s">
        <v>219</v>
      </c>
      <c r="E8" s="222" t="s">
        <v>121</v>
      </c>
      <c r="F8" s="223"/>
      <c r="G8" s="216" t="s">
        <v>200</v>
      </c>
      <c r="H8" s="135" t="s">
        <v>86</v>
      </c>
      <c r="I8" s="135"/>
      <c r="J8" s="135"/>
    </row>
    <row r="9" spans="3:10" s="39" customFormat="1" ht="11.25" customHeight="1">
      <c r="C9" s="21"/>
      <c r="D9" s="220"/>
      <c r="E9" s="224"/>
      <c r="F9" s="225"/>
      <c r="G9" s="217"/>
      <c r="H9" s="136" t="s">
        <v>94</v>
      </c>
      <c r="I9" s="137"/>
      <c r="J9" s="138" t="s">
        <v>218</v>
      </c>
    </row>
    <row r="10" spans="1:10" s="39" customFormat="1" ht="11.25" customHeight="1">
      <c r="A10" s="110" t="s">
        <v>122</v>
      </c>
      <c r="B10" s="110"/>
      <c r="C10" s="139"/>
      <c r="D10" s="220"/>
      <c r="E10" s="199" t="s">
        <v>224</v>
      </c>
      <c r="F10" s="199" t="s">
        <v>220</v>
      </c>
      <c r="G10" s="217"/>
      <c r="H10" s="140" t="s">
        <v>101</v>
      </c>
      <c r="I10" s="140"/>
      <c r="J10" s="140"/>
    </row>
    <row r="11" spans="3:10" s="39" customFormat="1" ht="11.25" customHeight="1">
      <c r="C11" s="21"/>
      <c r="D11" s="220"/>
      <c r="E11" s="214"/>
      <c r="F11" s="214" t="s">
        <v>47</v>
      </c>
      <c r="G11" s="217"/>
      <c r="H11" s="141" t="s">
        <v>102</v>
      </c>
      <c r="I11" s="142" t="s">
        <v>103</v>
      </c>
      <c r="J11" s="143" t="s">
        <v>103</v>
      </c>
    </row>
    <row r="12" spans="1:10" s="39" customFormat="1" ht="10.5" customHeight="1">
      <c r="A12" s="24"/>
      <c r="B12" s="24"/>
      <c r="C12" s="25"/>
      <c r="D12" s="221"/>
      <c r="E12" s="215"/>
      <c r="F12" s="215" t="s">
        <v>47</v>
      </c>
      <c r="G12" s="218"/>
      <c r="H12" s="144" t="s">
        <v>104</v>
      </c>
      <c r="I12" s="145" t="s">
        <v>105</v>
      </c>
      <c r="J12" s="146" t="s">
        <v>204</v>
      </c>
    </row>
    <row r="13" spans="1:10" s="39" customFormat="1" ht="10.5" customHeight="1">
      <c r="A13" s="20"/>
      <c r="B13" s="20"/>
      <c r="C13" s="21"/>
      <c r="D13" s="168"/>
      <c r="E13" s="55"/>
      <c r="F13" s="55"/>
      <c r="G13" s="60"/>
      <c r="H13" s="169"/>
      <c r="I13" s="170"/>
      <c r="J13" s="170"/>
    </row>
    <row r="14" spans="1:10" s="39" customFormat="1" ht="10.5" customHeight="1">
      <c r="A14" s="20"/>
      <c r="B14" s="20"/>
      <c r="C14" s="21"/>
      <c r="D14" s="168"/>
      <c r="E14" s="55"/>
      <c r="F14" s="55"/>
      <c r="G14" s="60"/>
      <c r="H14" s="169"/>
      <c r="I14" s="170"/>
      <c r="J14" s="170"/>
    </row>
    <row r="15" spans="1:10" s="39" customFormat="1" ht="10.5" customHeight="1">
      <c r="A15" s="147" t="s">
        <v>167</v>
      </c>
      <c r="B15" s="20"/>
      <c r="C15" s="21"/>
      <c r="D15" s="159">
        <v>94.2</v>
      </c>
      <c r="E15" s="159">
        <v>98.4</v>
      </c>
      <c r="F15" s="149">
        <v>100.5</v>
      </c>
      <c r="G15" s="171">
        <v>63.51428571428571</v>
      </c>
      <c r="H15" s="50">
        <v>-4.268292682926832</v>
      </c>
      <c r="I15" s="50">
        <v>-6.268656716417908</v>
      </c>
      <c r="J15" s="50">
        <v>-6.870548806032684</v>
      </c>
    </row>
    <row r="16" spans="1:10" s="39" customFormat="1" ht="10.5" customHeight="1">
      <c r="A16" s="20"/>
      <c r="B16" s="20"/>
      <c r="C16" s="21"/>
      <c r="D16" s="159"/>
      <c r="E16" s="159"/>
      <c r="F16" s="149"/>
      <c r="G16" s="171"/>
      <c r="H16" s="50"/>
      <c r="I16" s="50"/>
      <c r="J16" s="50"/>
    </row>
    <row r="17" spans="1:10" s="39" customFormat="1" ht="10.5" customHeight="1">
      <c r="A17" s="20"/>
      <c r="B17" s="147"/>
      <c r="C17" s="21"/>
      <c r="D17" s="159"/>
      <c r="E17" s="159"/>
      <c r="F17" s="149"/>
      <c r="G17" s="171"/>
      <c r="H17" s="50"/>
      <c r="I17" s="50"/>
      <c r="J17" s="50"/>
    </row>
    <row r="18" spans="1:10" s="39" customFormat="1" ht="10.5" customHeight="1">
      <c r="A18" s="147" t="s">
        <v>168</v>
      </c>
      <c r="B18" s="147"/>
      <c r="C18" s="148"/>
      <c r="D18" s="159">
        <v>115.8</v>
      </c>
      <c r="E18" s="159">
        <v>121.8</v>
      </c>
      <c r="F18" s="153">
        <v>113.9</v>
      </c>
      <c r="G18" s="171">
        <v>117.98571428571427</v>
      </c>
      <c r="H18" s="50">
        <v>-4.926108374384237</v>
      </c>
      <c r="I18" s="50">
        <v>1.6681299385425736</v>
      </c>
      <c r="J18" s="50">
        <v>1.5367592820260318</v>
      </c>
    </row>
    <row r="19" spans="1:10" s="39" customFormat="1" ht="10.5" customHeight="1">
      <c r="A19" s="147"/>
      <c r="B19" s="147"/>
      <c r="C19" s="148"/>
      <c r="D19" s="159"/>
      <c r="E19" s="159"/>
      <c r="F19" s="149"/>
      <c r="G19" s="171"/>
      <c r="H19" s="50"/>
      <c r="I19" s="50"/>
      <c r="J19" s="50"/>
    </row>
    <row r="20" spans="1:10" s="39" customFormat="1" ht="10.5" customHeight="1">
      <c r="A20" s="147" t="s">
        <v>47</v>
      </c>
      <c r="B20" s="147" t="s">
        <v>107</v>
      </c>
      <c r="C20" s="148"/>
      <c r="D20" s="159">
        <v>116.2</v>
      </c>
      <c r="E20" s="159">
        <v>120.9</v>
      </c>
      <c r="F20" s="153">
        <v>114</v>
      </c>
      <c r="G20" s="171">
        <v>117.67142857142856</v>
      </c>
      <c r="H20" s="50">
        <v>-3.8875103391232444</v>
      </c>
      <c r="I20" s="50">
        <v>1.9298245614035112</v>
      </c>
      <c r="J20" s="50">
        <v>3.0268918073796236</v>
      </c>
    </row>
    <row r="21" spans="1:10" s="39" customFormat="1" ht="10.5" customHeight="1">
      <c r="A21" s="147"/>
      <c r="B21" s="147" t="s">
        <v>108</v>
      </c>
      <c r="C21" s="148"/>
      <c r="D21" s="159">
        <v>109.1</v>
      </c>
      <c r="E21" s="159">
        <v>134.2</v>
      </c>
      <c r="F21" s="153">
        <v>113.6</v>
      </c>
      <c r="G21" s="171">
        <v>122.74285714285713</v>
      </c>
      <c r="H21" s="50">
        <v>-18.70342771982116</v>
      </c>
      <c r="I21" s="50">
        <v>-3.961267605633803</v>
      </c>
      <c r="J21" s="50">
        <v>-16.606813549451623</v>
      </c>
    </row>
    <row r="22" spans="1:10" s="39" customFormat="1" ht="10.5" customHeight="1">
      <c r="A22" s="147"/>
      <c r="B22" s="147"/>
      <c r="C22" s="148"/>
      <c r="D22" s="159"/>
      <c r="E22" s="159"/>
      <c r="F22" s="149"/>
      <c r="G22" s="171"/>
      <c r="H22" s="50"/>
      <c r="I22" s="50"/>
      <c r="J22" s="50"/>
    </row>
    <row r="23" spans="1:10" s="39" customFormat="1" ht="10.5" customHeight="1">
      <c r="A23" s="20"/>
      <c r="B23" s="20"/>
      <c r="C23" s="21"/>
      <c r="D23" s="159"/>
      <c r="E23" s="159"/>
      <c r="F23" s="149"/>
      <c r="G23" s="171"/>
      <c r="H23" s="50"/>
      <c r="I23" s="50"/>
      <c r="J23" s="170"/>
    </row>
    <row r="24" spans="1:10" s="39" customFormat="1" ht="10.5" customHeight="1">
      <c r="A24" s="147" t="s">
        <v>123</v>
      </c>
      <c r="B24" s="147"/>
      <c r="C24" s="148"/>
      <c r="D24" s="159">
        <v>90.8</v>
      </c>
      <c r="E24" s="159">
        <v>93.1</v>
      </c>
      <c r="F24" s="149">
        <v>89.8</v>
      </c>
      <c r="G24" s="171">
        <v>90.84285714285714</v>
      </c>
      <c r="H24" s="50">
        <v>-2.4704618689581066</v>
      </c>
      <c r="I24" s="50">
        <v>1.1135857461024499</v>
      </c>
      <c r="J24" s="50">
        <v>-1.303740493558889</v>
      </c>
    </row>
    <row r="25" spans="1:10" s="39" customFormat="1" ht="10.5" customHeight="1">
      <c r="A25" s="147"/>
      <c r="B25" s="147"/>
      <c r="C25" s="148"/>
      <c r="D25" s="159"/>
      <c r="E25" s="159"/>
      <c r="F25" s="149"/>
      <c r="G25" s="171"/>
      <c r="H25" s="50"/>
      <c r="I25" s="50"/>
      <c r="J25" s="50"/>
    </row>
    <row r="26" spans="1:10" s="39" customFormat="1" ht="10.5" customHeight="1">
      <c r="A26" s="147"/>
      <c r="B26" s="147" t="s">
        <v>107</v>
      </c>
      <c r="C26" s="148"/>
      <c r="D26" s="159">
        <v>91.1</v>
      </c>
      <c r="E26" s="159">
        <v>89.8</v>
      </c>
      <c r="F26" s="149">
        <v>93.2</v>
      </c>
      <c r="G26" s="171">
        <v>89.44285714285715</v>
      </c>
      <c r="H26" s="50">
        <v>1.4476614699331818</v>
      </c>
      <c r="I26" s="50">
        <v>-2.2532188841201806</v>
      </c>
      <c r="J26" s="50">
        <v>-4.2367696543285245</v>
      </c>
    </row>
    <row r="27" spans="1:10" s="39" customFormat="1" ht="10.5" customHeight="1">
      <c r="A27" s="147"/>
      <c r="B27" s="147" t="s">
        <v>108</v>
      </c>
      <c r="C27" s="148"/>
      <c r="D27" s="159">
        <v>89.7</v>
      </c>
      <c r="E27" s="159">
        <v>103.4</v>
      </c>
      <c r="F27" s="149">
        <v>79.1</v>
      </c>
      <c r="G27" s="171">
        <v>95.14285714285714</v>
      </c>
      <c r="H27" s="50">
        <v>-13.249516441005804</v>
      </c>
      <c r="I27" s="50">
        <v>13.400758533501909</v>
      </c>
      <c r="J27" s="50">
        <v>8.345534407027811</v>
      </c>
    </row>
    <row r="28" spans="1:10" s="39" customFormat="1" ht="10.5" customHeight="1">
      <c r="A28" s="147"/>
      <c r="B28" s="147"/>
      <c r="C28" s="148"/>
      <c r="D28" s="159"/>
      <c r="E28" s="159"/>
      <c r="F28" s="149"/>
      <c r="G28" s="171"/>
      <c r="H28" s="50"/>
      <c r="I28" s="50"/>
      <c r="J28" s="50"/>
    </row>
    <row r="29" spans="1:10" s="39" customFormat="1" ht="10.5" customHeight="1">
      <c r="A29" s="147"/>
      <c r="B29" s="147"/>
      <c r="C29" s="148"/>
      <c r="D29" s="159"/>
      <c r="E29" s="159"/>
      <c r="F29" s="149"/>
      <c r="G29" s="171"/>
      <c r="H29" s="50"/>
      <c r="I29" s="50"/>
      <c r="J29" s="105"/>
    </row>
    <row r="30" spans="1:10" s="39" customFormat="1" ht="10.5" customHeight="1">
      <c r="A30" s="147" t="s">
        <v>124</v>
      </c>
      <c r="B30" s="147"/>
      <c r="C30" s="148"/>
      <c r="D30" s="159">
        <v>20.5</v>
      </c>
      <c r="E30" s="159">
        <v>21.9</v>
      </c>
      <c r="F30" s="149">
        <v>26</v>
      </c>
      <c r="G30" s="171">
        <v>22.61428571428571</v>
      </c>
      <c r="H30" s="50">
        <v>-6.3926940639269345</v>
      </c>
      <c r="I30" s="50">
        <v>-21.153846153846153</v>
      </c>
      <c r="J30" s="50">
        <v>-32.95213892418468</v>
      </c>
    </row>
    <row r="31" spans="1:10" s="39" customFormat="1" ht="10.5" customHeight="1">
      <c r="A31" s="147" t="s">
        <v>47</v>
      </c>
      <c r="B31" s="147" t="s">
        <v>47</v>
      </c>
      <c r="C31" s="148"/>
      <c r="D31" s="159"/>
      <c r="E31" s="159"/>
      <c r="F31" s="149"/>
      <c r="G31" s="171"/>
      <c r="H31" s="50"/>
      <c r="I31" s="50"/>
      <c r="J31" s="50"/>
    </row>
    <row r="32" spans="1:10" s="39" customFormat="1" ht="10.5" customHeight="1">
      <c r="A32" s="147"/>
      <c r="B32" s="147"/>
      <c r="C32" s="148"/>
      <c r="D32" s="159"/>
      <c r="E32" s="159"/>
      <c r="F32" s="149"/>
      <c r="G32" s="171"/>
      <c r="H32" s="50"/>
      <c r="I32" s="50"/>
      <c r="J32" s="50"/>
    </row>
    <row r="33" spans="1:10" s="39" customFormat="1" ht="10.5" customHeight="1">
      <c r="A33" s="147" t="s">
        <v>125</v>
      </c>
      <c r="B33" s="147"/>
      <c r="C33" s="148"/>
      <c r="D33" s="159">
        <v>128.4</v>
      </c>
      <c r="E33" s="159">
        <v>144</v>
      </c>
      <c r="F33" s="153">
        <v>149.4</v>
      </c>
      <c r="G33" s="171">
        <v>129.07142857142858</v>
      </c>
      <c r="H33" s="50">
        <v>-10.83333333333333</v>
      </c>
      <c r="I33" s="50">
        <v>-14.056224899598392</v>
      </c>
      <c r="J33" s="50">
        <v>-0.07741650077413861</v>
      </c>
    </row>
    <row r="34" spans="1:10" s="39" customFormat="1" ht="10.5" customHeight="1">
      <c r="A34" s="147"/>
      <c r="B34" s="147"/>
      <c r="C34" s="148"/>
      <c r="D34" s="159"/>
      <c r="E34" s="159"/>
      <c r="F34" s="153"/>
      <c r="G34" s="171"/>
      <c r="H34" s="50"/>
      <c r="I34" s="50"/>
      <c r="J34" s="50"/>
    </row>
    <row r="35" spans="1:10" s="39" customFormat="1" ht="10.5" customHeight="1">
      <c r="A35" s="147"/>
      <c r="B35" s="147" t="s">
        <v>107</v>
      </c>
      <c r="C35" s="148"/>
      <c r="D35" s="159">
        <v>115</v>
      </c>
      <c r="E35" s="159">
        <v>128.5</v>
      </c>
      <c r="F35" s="153">
        <v>121.3</v>
      </c>
      <c r="G35" s="171">
        <v>110.8</v>
      </c>
      <c r="H35" s="50">
        <v>-10.505836575875486</v>
      </c>
      <c r="I35" s="50">
        <v>-5.193734542456717</v>
      </c>
      <c r="J35" s="50">
        <v>-1.2729124236252438</v>
      </c>
    </row>
    <row r="36" spans="1:10" s="39" customFormat="1" ht="10.5" customHeight="1">
      <c r="A36" s="147"/>
      <c r="B36" s="147" t="s">
        <v>108</v>
      </c>
      <c r="C36" s="148"/>
      <c r="D36" s="159">
        <v>171.2</v>
      </c>
      <c r="E36" s="159">
        <v>193.2</v>
      </c>
      <c r="F36" s="153">
        <v>238.6</v>
      </c>
      <c r="G36" s="171">
        <v>187.1</v>
      </c>
      <c r="H36" s="50">
        <v>-11.387163561076605</v>
      </c>
      <c r="I36" s="50">
        <v>-28.248113998323557</v>
      </c>
      <c r="J36" s="50">
        <v>2.216498868336841</v>
      </c>
    </row>
    <row r="37" spans="1:10" s="39" customFormat="1" ht="10.5" customHeight="1">
      <c r="A37" s="147"/>
      <c r="B37" s="147"/>
      <c r="C37" s="148"/>
      <c r="D37" s="159"/>
      <c r="E37" s="159"/>
      <c r="F37" s="149"/>
      <c r="G37" s="171"/>
      <c r="H37" s="50"/>
      <c r="I37" s="50"/>
      <c r="J37" s="50"/>
    </row>
    <row r="38" spans="1:10" s="39" customFormat="1" ht="10.5" customHeight="1">
      <c r="A38" s="147"/>
      <c r="B38" s="147"/>
      <c r="C38" s="148"/>
      <c r="D38" s="159"/>
      <c r="E38" s="159"/>
      <c r="F38" s="149"/>
      <c r="G38" s="171"/>
      <c r="H38" s="50"/>
      <c r="I38" s="50"/>
      <c r="J38" s="50"/>
    </row>
    <row r="39" spans="1:10" s="39" customFormat="1" ht="10.5" customHeight="1">
      <c r="A39" s="147" t="s">
        <v>126</v>
      </c>
      <c r="B39" s="147"/>
      <c r="C39" s="148"/>
      <c r="D39" s="159">
        <v>179.8</v>
      </c>
      <c r="E39" s="159">
        <v>192.2</v>
      </c>
      <c r="F39" s="149">
        <v>167.3</v>
      </c>
      <c r="G39" s="171">
        <v>167.72857142857143</v>
      </c>
      <c r="H39" s="50">
        <v>-6.451612903225795</v>
      </c>
      <c r="I39" s="50">
        <v>7.471607890017931</v>
      </c>
      <c r="J39" s="50">
        <v>6.090178006686549</v>
      </c>
    </row>
    <row r="40" spans="1:10" s="39" customFormat="1" ht="10.5" customHeight="1">
      <c r="A40" s="147"/>
      <c r="B40" s="147"/>
      <c r="C40" s="148"/>
      <c r="D40" s="159"/>
      <c r="E40" s="159"/>
      <c r="F40" s="149"/>
      <c r="G40" s="171"/>
      <c r="H40" s="50"/>
      <c r="I40" s="50"/>
      <c r="J40" s="50"/>
    </row>
    <row r="41" spans="1:10" s="39" customFormat="1" ht="10.5" customHeight="1">
      <c r="A41" s="147"/>
      <c r="B41" s="147" t="s">
        <v>107</v>
      </c>
      <c r="C41" s="148"/>
      <c r="D41" s="159">
        <v>189.5</v>
      </c>
      <c r="E41" s="159">
        <v>191.4</v>
      </c>
      <c r="F41" s="149">
        <v>173.9</v>
      </c>
      <c r="G41" s="171">
        <v>175.52857142857144</v>
      </c>
      <c r="H41" s="50">
        <v>-0.992685475444099</v>
      </c>
      <c r="I41" s="50">
        <v>8.970672800460031</v>
      </c>
      <c r="J41" s="50">
        <v>4.357057924239847</v>
      </c>
    </row>
    <row r="42" spans="1:10" s="39" customFormat="1" ht="10.5" customHeight="1">
      <c r="A42" s="147"/>
      <c r="B42" s="147" t="s">
        <v>108</v>
      </c>
      <c r="C42" s="148"/>
      <c r="D42" s="159">
        <v>158.5</v>
      </c>
      <c r="E42" s="159">
        <v>193.8</v>
      </c>
      <c r="F42" s="149">
        <v>152.7</v>
      </c>
      <c r="G42" s="171">
        <v>150.48571428571427</v>
      </c>
      <c r="H42" s="50">
        <v>-18.214654282765743</v>
      </c>
      <c r="I42" s="50">
        <v>3.7982973149967334</v>
      </c>
      <c r="J42" s="50">
        <v>10.90755948620761</v>
      </c>
    </row>
    <row r="43" spans="1:10" s="39" customFormat="1" ht="10.5" customHeight="1">
      <c r="A43" s="147"/>
      <c r="B43" s="147"/>
      <c r="C43" s="148"/>
      <c r="D43" s="159"/>
      <c r="E43" s="159"/>
      <c r="F43" s="149"/>
      <c r="G43" s="171"/>
      <c r="H43" s="50"/>
      <c r="I43" s="50"/>
      <c r="J43" s="50"/>
    </row>
    <row r="44" spans="1:10" s="39" customFormat="1" ht="10.5" customHeight="1">
      <c r="A44" s="147"/>
      <c r="B44" s="147"/>
      <c r="C44" s="148"/>
      <c r="D44" s="159"/>
      <c r="E44" s="159"/>
      <c r="F44" s="149"/>
      <c r="G44" s="171"/>
      <c r="H44" s="50"/>
      <c r="I44" s="50"/>
      <c r="J44" s="50"/>
    </row>
    <row r="45" spans="1:10" s="39" customFormat="1" ht="10.5" customHeight="1">
      <c r="A45" s="147" t="s">
        <v>127</v>
      </c>
      <c r="B45" s="147"/>
      <c r="C45" s="148"/>
      <c r="D45" s="159"/>
      <c r="E45" s="159"/>
      <c r="F45" s="149"/>
      <c r="G45" s="171"/>
      <c r="H45" s="50"/>
      <c r="I45" s="50"/>
      <c r="J45" s="50"/>
    </row>
    <row r="46" spans="1:10" s="39" customFormat="1" ht="10.5" customHeight="1">
      <c r="A46" s="147" t="s">
        <v>47</v>
      </c>
      <c r="B46" s="147" t="s">
        <v>128</v>
      </c>
      <c r="C46" s="148"/>
      <c r="D46" s="159">
        <v>107.7</v>
      </c>
      <c r="E46" s="159">
        <v>110.8</v>
      </c>
      <c r="F46" s="153">
        <v>103.7</v>
      </c>
      <c r="G46" s="171">
        <v>110.07142857142856</v>
      </c>
      <c r="H46" s="50">
        <v>-2.7978339350180454</v>
      </c>
      <c r="I46" s="50">
        <v>3.8572806171648986</v>
      </c>
      <c r="J46" s="50">
        <v>2.3784214722295838</v>
      </c>
    </row>
    <row r="47" spans="1:10" s="39" customFormat="1" ht="10.5" customHeight="1">
      <c r="A47" s="147"/>
      <c r="B47" s="147"/>
      <c r="C47" s="148"/>
      <c r="D47" s="159"/>
      <c r="E47" s="159"/>
      <c r="F47" s="149"/>
      <c r="G47" s="171"/>
      <c r="H47" s="50"/>
      <c r="I47" s="50"/>
      <c r="J47" s="50"/>
    </row>
    <row r="48" spans="1:10" s="39" customFormat="1" ht="10.5" customHeight="1">
      <c r="A48" s="147"/>
      <c r="B48" s="147" t="s">
        <v>107</v>
      </c>
      <c r="C48" s="148"/>
      <c r="D48" s="159">
        <v>104</v>
      </c>
      <c r="E48" s="159">
        <v>107.3</v>
      </c>
      <c r="F48" s="153">
        <v>101.2</v>
      </c>
      <c r="G48" s="171">
        <v>106.57142857142857</v>
      </c>
      <c r="H48" s="50">
        <v>-3.0754892823858317</v>
      </c>
      <c r="I48" s="50">
        <v>2.766798418972329</v>
      </c>
      <c r="J48" s="50">
        <v>0.5255356420967455</v>
      </c>
    </row>
    <row r="49" spans="1:10" s="39" customFormat="1" ht="10.5" customHeight="1">
      <c r="A49" s="147"/>
      <c r="B49" s="147" t="s">
        <v>108</v>
      </c>
      <c r="C49" s="148"/>
      <c r="D49" s="159">
        <v>152.9</v>
      </c>
      <c r="E49" s="159">
        <v>153.1</v>
      </c>
      <c r="F49" s="149">
        <v>134.3</v>
      </c>
      <c r="G49" s="171">
        <v>153.25714285714284</v>
      </c>
      <c r="H49" s="50">
        <v>-0.13063357282820942</v>
      </c>
      <c r="I49" s="50">
        <v>13.849590469099027</v>
      </c>
      <c r="J49" s="50">
        <v>21.812194845009664</v>
      </c>
    </row>
    <row r="50" spans="1:10" s="39" customFormat="1" ht="10.5" customHeight="1">
      <c r="A50" s="147"/>
      <c r="B50" s="147"/>
      <c r="C50" s="148"/>
      <c r="D50" s="159"/>
      <c r="E50" s="159"/>
      <c r="F50" s="149"/>
      <c r="G50" s="171"/>
      <c r="H50" s="50"/>
      <c r="I50" s="50"/>
      <c r="J50" s="50"/>
    </row>
    <row r="51" spans="1:10" s="39" customFormat="1" ht="10.5" customHeight="1">
      <c r="A51" s="147"/>
      <c r="B51" s="147"/>
      <c r="C51" s="148"/>
      <c r="D51" s="159"/>
      <c r="E51" s="159"/>
      <c r="F51" s="149"/>
      <c r="G51" s="171"/>
      <c r="H51" s="50"/>
      <c r="I51" s="50"/>
      <c r="J51" s="50"/>
    </row>
    <row r="52" spans="1:10" s="39" customFormat="1" ht="10.5" customHeight="1">
      <c r="A52" s="147" t="s">
        <v>129</v>
      </c>
      <c r="B52" s="147"/>
      <c r="C52" s="148"/>
      <c r="D52" s="159">
        <v>140.6</v>
      </c>
      <c r="E52" s="159">
        <v>145.1</v>
      </c>
      <c r="F52" s="153">
        <v>136.9</v>
      </c>
      <c r="G52" s="171">
        <v>137.42857142857142</v>
      </c>
      <c r="H52" s="50">
        <v>-3.101309441764301</v>
      </c>
      <c r="I52" s="50">
        <v>2.702702702702694</v>
      </c>
      <c r="J52" s="50">
        <v>-1.0796915167095116</v>
      </c>
    </row>
    <row r="53" spans="1:10" s="39" customFormat="1" ht="10.5" customHeight="1">
      <c r="A53" s="147"/>
      <c r="B53" s="147"/>
      <c r="C53" s="148"/>
      <c r="D53" s="159"/>
      <c r="E53" s="159"/>
      <c r="F53" s="149"/>
      <c r="G53" s="171"/>
      <c r="H53" s="50"/>
      <c r="I53" s="50"/>
      <c r="J53" s="50"/>
    </row>
    <row r="54" spans="1:10" s="39" customFormat="1" ht="10.5" customHeight="1">
      <c r="A54" s="147"/>
      <c r="B54" s="147" t="s">
        <v>107</v>
      </c>
      <c r="C54" s="148"/>
      <c r="D54" s="159">
        <v>149.8</v>
      </c>
      <c r="E54" s="159">
        <v>166.5</v>
      </c>
      <c r="F54" s="153">
        <v>154.5</v>
      </c>
      <c r="G54" s="171">
        <v>141.6285714285714</v>
      </c>
      <c r="H54" s="50">
        <v>-10.030030030030023</v>
      </c>
      <c r="I54" s="50">
        <v>-3.042071197410996</v>
      </c>
      <c r="J54" s="50">
        <v>-1.2451439386393013</v>
      </c>
    </row>
    <row r="55" spans="1:10" s="39" customFormat="1" ht="10.5" customHeight="1">
      <c r="A55" s="147"/>
      <c r="B55" s="147" t="s">
        <v>108</v>
      </c>
      <c r="C55" s="148"/>
      <c r="D55" s="159">
        <v>121</v>
      </c>
      <c r="E55" s="159">
        <v>99.6</v>
      </c>
      <c r="F55" s="153">
        <v>99.5</v>
      </c>
      <c r="G55" s="171">
        <v>128.5</v>
      </c>
      <c r="H55" s="50">
        <v>21.485943775100406</v>
      </c>
      <c r="I55" s="50">
        <v>21.608040201005025</v>
      </c>
      <c r="J55" s="50">
        <v>-0.7064797439010901</v>
      </c>
    </row>
    <row r="56" spans="1:10" s="39" customFormat="1" ht="10.5" customHeight="1">
      <c r="A56" s="147"/>
      <c r="B56" s="147"/>
      <c r="C56" s="156"/>
      <c r="D56" s="172"/>
      <c r="E56" s="159"/>
      <c r="F56" s="149"/>
      <c r="G56" s="171"/>
      <c r="H56" s="50"/>
      <c r="I56" s="50"/>
      <c r="J56" s="50"/>
    </row>
    <row r="57" spans="1:10" s="39" customFormat="1" ht="10.5" customHeight="1">
      <c r="A57" s="147"/>
      <c r="B57" s="147"/>
      <c r="C57" s="156"/>
      <c r="D57" s="172"/>
      <c r="E57" s="159"/>
      <c r="F57" s="149"/>
      <c r="G57" s="171"/>
      <c r="H57" s="50"/>
      <c r="I57" s="50"/>
      <c r="J57" s="50"/>
    </row>
    <row r="58" spans="1:10" s="39" customFormat="1" ht="10.5" customHeight="1">
      <c r="A58" s="147" t="s">
        <v>130</v>
      </c>
      <c r="B58" s="147"/>
      <c r="C58" s="148"/>
      <c r="D58" s="159">
        <v>158.4</v>
      </c>
      <c r="E58" s="159">
        <v>180.8</v>
      </c>
      <c r="F58" s="153">
        <v>152.1</v>
      </c>
      <c r="G58" s="171">
        <v>158.31428571428572</v>
      </c>
      <c r="H58" s="50">
        <v>-12.389380530973453</v>
      </c>
      <c r="I58" s="50">
        <v>4.1420118343195345</v>
      </c>
      <c r="J58" s="50">
        <v>5.573020863103767</v>
      </c>
    </row>
    <row r="59" spans="1:10" s="39" customFormat="1" ht="10.5" customHeight="1">
      <c r="A59" s="147"/>
      <c r="B59" s="147"/>
      <c r="C59" s="148"/>
      <c r="D59" s="159"/>
      <c r="E59" s="159"/>
      <c r="F59" s="149"/>
      <c r="G59" s="171"/>
      <c r="H59" s="50"/>
      <c r="I59" s="50"/>
      <c r="J59" s="50"/>
    </row>
    <row r="60" spans="1:10" s="39" customFormat="1" ht="10.5" customHeight="1">
      <c r="A60" s="147"/>
      <c r="B60" s="147" t="s">
        <v>107</v>
      </c>
      <c r="C60" s="148"/>
      <c r="D60" s="159">
        <v>140.8</v>
      </c>
      <c r="E60" s="159">
        <v>155.3</v>
      </c>
      <c r="F60" s="149">
        <v>139.5</v>
      </c>
      <c r="G60" s="171">
        <v>136.05714285714288</v>
      </c>
      <c r="H60" s="50">
        <v>-9.336767546683838</v>
      </c>
      <c r="I60" s="50">
        <v>0.9318996415770691</v>
      </c>
      <c r="J60" s="50">
        <v>2.8843037701199106</v>
      </c>
    </row>
    <row r="61" spans="1:10" s="39" customFormat="1" ht="10.5" customHeight="1">
      <c r="A61" s="147"/>
      <c r="B61" s="147" t="s">
        <v>108</v>
      </c>
      <c r="C61" s="148"/>
      <c r="D61" s="159">
        <v>241.4</v>
      </c>
      <c r="E61" s="159">
        <v>300.7</v>
      </c>
      <c r="F61" s="153">
        <v>211.2</v>
      </c>
      <c r="G61" s="171">
        <v>263.04285714285714</v>
      </c>
      <c r="H61" s="50">
        <v>-19.72065181243764</v>
      </c>
      <c r="I61" s="50">
        <v>14.299242424242433</v>
      </c>
      <c r="J61" s="50">
        <v>12.74876002694262</v>
      </c>
    </row>
    <row r="62" spans="1:10" s="39" customFormat="1" ht="10.5" customHeight="1">
      <c r="A62" s="147"/>
      <c r="B62" s="147"/>
      <c r="C62" s="156"/>
      <c r="D62" s="172"/>
      <c r="E62" s="159"/>
      <c r="F62" s="153"/>
      <c r="G62" s="171"/>
      <c r="H62" s="50"/>
      <c r="I62" s="50"/>
      <c r="J62" s="50"/>
    </row>
    <row r="63" spans="1:10" s="39" customFormat="1" ht="10.5" customHeight="1">
      <c r="A63" s="147"/>
      <c r="B63" s="147"/>
      <c r="C63" s="156"/>
      <c r="D63" s="172"/>
      <c r="E63" s="159"/>
      <c r="F63" s="153"/>
      <c r="G63" s="171"/>
      <c r="H63" s="50"/>
      <c r="I63" s="50"/>
      <c r="J63" s="50"/>
    </row>
    <row r="64" spans="1:10" s="39" customFormat="1" ht="10.5" customHeight="1">
      <c r="A64" s="147" t="s">
        <v>131</v>
      </c>
      <c r="B64" s="147"/>
      <c r="C64" s="148"/>
      <c r="D64" s="159"/>
      <c r="E64" s="159"/>
      <c r="F64" s="153"/>
      <c r="G64" s="171"/>
      <c r="H64" s="50"/>
      <c r="I64" s="50"/>
      <c r="J64" s="50"/>
    </row>
    <row r="65" spans="1:10" s="39" customFormat="1" ht="10.5" customHeight="1">
      <c r="A65" s="147"/>
      <c r="B65" s="147" t="s">
        <v>132</v>
      </c>
      <c r="C65" s="148"/>
      <c r="D65" s="159">
        <v>106.1</v>
      </c>
      <c r="E65" s="159">
        <v>114.9</v>
      </c>
      <c r="F65" s="153">
        <v>110</v>
      </c>
      <c r="G65" s="171">
        <v>94.05714285714286</v>
      </c>
      <c r="H65" s="50">
        <v>-7.658833768494352</v>
      </c>
      <c r="I65" s="50">
        <v>-3.5454545454545507</v>
      </c>
      <c r="J65" s="50">
        <v>-3.219168014111412</v>
      </c>
    </row>
    <row r="66" spans="1:10" s="39" customFormat="1" ht="10.5" customHeight="1">
      <c r="A66" s="147"/>
      <c r="B66" s="147"/>
      <c r="C66" s="148"/>
      <c r="D66" s="159"/>
      <c r="E66" s="159"/>
      <c r="F66" s="149"/>
      <c r="G66" s="171"/>
      <c r="H66" s="50"/>
      <c r="I66" s="50"/>
      <c r="J66" s="50"/>
    </row>
    <row r="67" spans="1:10" s="39" customFormat="1" ht="10.5" customHeight="1">
      <c r="A67" s="147"/>
      <c r="B67" s="147" t="s">
        <v>107</v>
      </c>
      <c r="C67" s="148"/>
      <c r="D67" s="159">
        <v>104</v>
      </c>
      <c r="E67" s="159">
        <v>111.1</v>
      </c>
      <c r="F67" s="153">
        <v>105.6</v>
      </c>
      <c r="G67" s="171">
        <v>88.71428571428571</v>
      </c>
      <c r="H67" s="50">
        <v>-6.390639063906386</v>
      </c>
      <c r="I67" s="50">
        <v>-1.5151515151515098</v>
      </c>
      <c r="J67" s="50">
        <v>-2.5729526200188255</v>
      </c>
    </row>
    <row r="68" spans="1:10" s="39" customFormat="1" ht="10.5" customHeight="1">
      <c r="A68" s="147"/>
      <c r="B68" s="147" t="s">
        <v>108</v>
      </c>
      <c r="C68" s="148"/>
      <c r="D68" s="159">
        <v>119</v>
      </c>
      <c r="E68" s="159">
        <v>138.2</v>
      </c>
      <c r="F68" s="153">
        <v>136.4</v>
      </c>
      <c r="G68" s="171">
        <v>126.7</v>
      </c>
      <c r="H68" s="50">
        <v>-13.89290882778581</v>
      </c>
      <c r="I68" s="50">
        <v>-12.756598240469211</v>
      </c>
      <c r="J68" s="50">
        <v>-6.018861926459669</v>
      </c>
    </row>
    <row r="69" spans="1:10" s="39" customFormat="1" ht="10.5" customHeight="1">
      <c r="A69" s="147"/>
      <c r="B69" s="147"/>
      <c r="C69" s="156"/>
      <c r="D69" s="159"/>
      <c r="E69" s="159"/>
      <c r="F69" s="153"/>
      <c r="G69" s="171"/>
      <c r="H69" s="50"/>
      <c r="I69" s="50"/>
      <c r="J69" s="50"/>
    </row>
    <row r="70" spans="1:10" s="40" customFormat="1" ht="12.75" customHeight="1">
      <c r="A70" s="123"/>
      <c r="B70" s="102"/>
      <c r="C70" s="102"/>
      <c r="D70" s="102"/>
      <c r="E70" s="102"/>
      <c r="F70" s="102"/>
      <c r="G70" s="167"/>
      <c r="H70" s="102"/>
      <c r="I70" s="102"/>
      <c r="J70" s="37"/>
    </row>
    <row r="71" spans="1:10" s="40" customFormat="1" ht="12.75" customHeight="1">
      <c r="A71" s="103"/>
      <c r="B71" s="102"/>
      <c r="C71" s="102"/>
      <c r="D71" s="102"/>
      <c r="E71" s="102"/>
      <c r="F71" s="102"/>
      <c r="G71" s="167"/>
      <c r="H71" s="102"/>
      <c r="I71" s="102"/>
      <c r="J71" s="37"/>
    </row>
    <row r="72" spans="1:10" s="40" customFormat="1" ht="13.5" customHeight="1">
      <c r="A72" s="255" t="s">
        <v>169</v>
      </c>
      <c r="B72" s="255"/>
      <c r="C72" s="255"/>
      <c r="D72" s="255"/>
      <c r="E72" s="255"/>
      <c r="F72" s="255"/>
      <c r="G72" s="255"/>
      <c r="H72" s="255"/>
      <c r="I72" s="255"/>
      <c r="J72" s="255"/>
    </row>
    <row r="73" spans="1:10" s="40" customFormat="1" ht="13.5" customHeight="1">
      <c r="A73" s="210" t="s">
        <v>196</v>
      </c>
      <c r="B73" s="210"/>
      <c r="C73" s="210"/>
      <c r="D73" s="210"/>
      <c r="E73" s="210"/>
      <c r="F73" s="210"/>
      <c r="G73" s="210"/>
      <c r="H73" s="210"/>
      <c r="I73" s="210"/>
      <c r="J73" s="210"/>
    </row>
    <row r="74" spans="1:10" s="40" customFormat="1" ht="13.5" customHeight="1">
      <c r="A74" s="210" t="s">
        <v>85</v>
      </c>
      <c r="B74" s="210"/>
      <c r="C74" s="210"/>
      <c r="D74" s="210"/>
      <c r="E74" s="210"/>
      <c r="F74" s="210"/>
      <c r="G74" s="210"/>
      <c r="H74" s="210"/>
      <c r="I74" s="210"/>
      <c r="J74" s="210"/>
    </row>
    <row r="75" spans="1:10" s="40" customFormat="1" ht="12" customHeight="1">
      <c r="A75" s="36"/>
      <c r="B75" s="36"/>
      <c r="C75" s="36"/>
      <c r="D75" s="128"/>
      <c r="E75" s="128"/>
      <c r="F75" s="128"/>
      <c r="G75" s="129"/>
      <c r="H75" s="128"/>
      <c r="I75" s="128"/>
      <c r="J75" s="157"/>
    </row>
    <row r="76" spans="4:10" s="40" customFormat="1" ht="12.75" customHeight="1">
      <c r="D76" s="131"/>
      <c r="E76" s="131"/>
      <c r="F76" s="131"/>
      <c r="G76" s="132"/>
      <c r="H76" s="128"/>
      <c r="I76" s="128"/>
      <c r="J76" s="128"/>
    </row>
    <row r="77" spans="1:10" s="39" customFormat="1" ht="11.25" customHeight="1">
      <c r="A77" s="133"/>
      <c r="B77" s="133"/>
      <c r="C77" s="134"/>
      <c r="D77" s="219" t="s">
        <v>219</v>
      </c>
      <c r="E77" s="222" t="s">
        <v>121</v>
      </c>
      <c r="F77" s="223"/>
      <c r="G77" s="216" t="s">
        <v>200</v>
      </c>
      <c r="H77" s="135" t="s">
        <v>86</v>
      </c>
      <c r="I77" s="135"/>
      <c r="J77" s="135"/>
    </row>
    <row r="78" spans="3:10" s="39" customFormat="1" ht="11.25" customHeight="1">
      <c r="C78" s="21"/>
      <c r="D78" s="220"/>
      <c r="E78" s="224"/>
      <c r="F78" s="225"/>
      <c r="G78" s="217"/>
      <c r="H78" s="136" t="s">
        <v>94</v>
      </c>
      <c r="I78" s="137"/>
      <c r="J78" s="138" t="s">
        <v>218</v>
      </c>
    </row>
    <row r="79" spans="1:10" s="39" customFormat="1" ht="11.25" customHeight="1">
      <c r="A79" s="110" t="s">
        <v>122</v>
      </c>
      <c r="B79" s="110"/>
      <c r="C79" s="139"/>
      <c r="D79" s="220"/>
      <c r="E79" s="199" t="s">
        <v>224</v>
      </c>
      <c r="F79" s="199" t="s">
        <v>220</v>
      </c>
      <c r="G79" s="217"/>
      <c r="H79" s="140" t="s">
        <v>101</v>
      </c>
      <c r="I79" s="140"/>
      <c r="J79" s="140"/>
    </row>
    <row r="80" spans="3:10" s="39" customFormat="1" ht="11.25" customHeight="1">
      <c r="C80" s="21"/>
      <c r="D80" s="220"/>
      <c r="E80" s="214"/>
      <c r="F80" s="214" t="s">
        <v>47</v>
      </c>
      <c r="G80" s="217"/>
      <c r="H80" s="141" t="s">
        <v>102</v>
      </c>
      <c r="I80" s="142" t="s">
        <v>103</v>
      </c>
      <c r="J80" s="143" t="s">
        <v>103</v>
      </c>
    </row>
    <row r="81" spans="1:10" s="39" customFormat="1" ht="11.25" customHeight="1">
      <c r="A81" s="24"/>
      <c r="B81" s="24"/>
      <c r="C81" s="25"/>
      <c r="D81" s="221"/>
      <c r="E81" s="215"/>
      <c r="F81" s="215" t="s">
        <v>47</v>
      </c>
      <c r="G81" s="218"/>
      <c r="H81" s="144" t="s">
        <v>104</v>
      </c>
      <c r="I81" s="145" t="s">
        <v>105</v>
      </c>
      <c r="J81" s="146" t="s">
        <v>204</v>
      </c>
    </row>
    <row r="82" spans="1:10" s="39" customFormat="1" ht="10.5" customHeight="1">
      <c r="A82" s="20"/>
      <c r="B82" s="20"/>
      <c r="C82" s="21"/>
      <c r="D82" s="168"/>
      <c r="E82" s="55"/>
      <c r="F82" s="55"/>
      <c r="G82" s="60"/>
      <c r="H82" s="169"/>
      <c r="I82" s="170"/>
      <c r="J82" s="170"/>
    </row>
    <row r="83" spans="1:10" s="39" customFormat="1" ht="10.5" customHeight="1">
      <c r="A83" s="147"/>
      <c r="B83" s="147"/>
      <c r="C83" s="148"/>
      <c r="D83" s="159"/>
      <c r="E83" s="159"/>
      <c r="F83" s="149"/>
      <c r="G83" s="171"/>
      <c r="H83" s="50"/>
      <c r="I83" s="50"/>
      <c r="J83" s="50"/>
    </row>
    <row r="84" spans="1:10" s="39" customFormat="1" ht="10.5" customHeight="1">
      <c r="A84" s="147" t="s">
        <v>135</v>
      </c>
      <c r="B84" s="147"/>
      <c r="C84" s="148"/>
      <c r="D84" s="159">
        <v>126.9</v>
      </c>
      <c r="E84" s="159">
        <v>140.8</v>
      </c>
      <c r="F84" s="149">
        <v>137</v>
      </c>
      <c r="G84" s="171">
        <v>139.5142857142857</v>
      </c>
      <c r="H84" s="50">
        <v>-9.872159090909093</v>
      </c>
      <c r="I84" s="50">
        <v>-7.372262773722624</v>
      </c>
      <c r="J84" s="50">
        <v>-2.291145572786394</v>
      </c>
    </row>
    <row r="85" spans="1:10" s="39" customFormat="1" ht="10.5" customHeight="1">
      <c r="A85" s="147"/>
      <c r="B85" s="147"/>
      <c r="C85" s="148"/>
      <c r="D85" s="159"/>
      <c r="E85" s="159"/>
      <c r="F85" s="149"/>
      <c r="G85" s="171"/>
      <c r="H85" s="50"/>
      <c r="I85" s="50"/>
      <c r="J85" s="50"/>
    </row>
    <row r="86" spans="1:10" s="39" customFormat="1" ht="10.5" customHeight="1">
      <c r="A86" s="147"/>
      <c r="B86" s="147" t="s">
        <v>107</v>
      </c>
      <c r="C86" s="148"/>
      <c r="D86" s="159">
        <v>126.8</v>
      </c>
      <c r="E86" s="159">
        <v>129.4</v>
      </c>
      <c r="F86" s="149">
        <v>137.3</v>
      </c>
      <c r="G86" s="171">
        <v>124.12857142857142</v>
      </c>
      <c r="H86" s="50">
        <v>-2.0092735703245816</v>
      </c>
      <c r="I86" s="50">
        <v>-7.647487254187919</v>
      </c>
      <c r="J86" s="50">
        <v>-11.715098557203824</v>
      </c>
    </row>
    <row r="87" spans="1:10" s="39" customFormat="1" ht="10.5" customHeight="1">
      <c r="A87" s="147"/>
      <c r="B87" s="147" t="s">
        <v>108</v>
      </c>
      <c r="C87" s="148"/>
      <c r="D87" s="159">
        <v>126.9</v>
      </c>
      <c r="E87" s="159">
        <v>160.5</v>
      </c>
      <c r="F87" s="149">
        <v>136.6</v>
      </c>
      <c r="G87" s="171">
        <v>166.05714285714288</v>
      </c>
      <c r="H87" s="50">
        <v>-20.934579439252335</v>
      </c>
      <c r="I87" s="50">
        <v>-7.101024890190328</v>
      </c>
      <c r="J87" s="50">
        <v>13.261229659943512</v>
      </c>
    </row>
    <row r="88" spans="1:10" s="39" customFormat="1" ht="10.5" customHeight="1">
      <c r="A88" s="147"/>
      <c r="B88" s="147"/>
      <c r="C88" s="148"/>
      <c r="D88" s="159"/>
      <c r="E88" s="159"/>
      <c r="F88" s="149"/>
      <c r="G88" s="171"/>
      <c r="H88" s="50"/>
      <c r="I88" s="50"/>
      <c r="J88" s="50"/>
    </row>
    <row r="89" spans="1:10" s="39" customFormat="1" ht="10.5" customHeight="1">
      <c r="A89" s="147"/>
      <c r="B89" s="147"/>
      <c r="C89" s="148"/>
      <c r="D89" s="159"/>
      <c r="E89" s="159"/>
      <c r="F89" s="149"/>
      <c r="G89" s="171"/>
      <c r="H89" s="50"/>
      <c r="I89" s="50"/>
      <c r="J89" s="50"/>
    </row>
    <row r="90" spans="1:10" s="39" customFormat="1" ht="10.5" customHeight="1">
      <c r="A90" s="147" t="s">
        <v>136</v>
      </c>
      <c r="B90" s="147"/>
      <c r="C90" s="148"/>
      <c r="D90" s="159">
        <v>150</v>
      </c>
      <c r="E90" s="159">
        <v>159.8</v>
      </c>
      <c r="F90" s="153">
        <v>153.7</v>
      </c>
      <c r="G90" s="171">
        <v>146.5142857142857</v>
      </c>
      <c r="H90" s="50">
        <v>-6.132665832290369</v>
      </c>
      <c r="I90" s="50">
        <v>-2.4072869225764406</v>
      </c>
      <c r="J90" s="50">
        <v>4.867075664621664</v>
      </c>
    </row>
    <row r="91" spans="1:10" s="39" customFormat="1" ht="10.5" customHeight="1">
      <c r="A91" s="147"/>
      <c r="B91" s="147"/>
      <c r="C91" s="148"/>
      <c r="D91" s="159"/>
      <c r="E91" s="159"/>
      <c r="F91" s="149"/>
      <c r="G91" s="171"/>
      <c r="H91" s="50"/>
      <c r="I91" s="50"/>
      <c r="J91" s="50"/>
    </row>
    <row r="92" spans="1:10" s="39" customFormat="1" ht="10.5" customHeight="1">
      <c r="A92" s="147"/>
      <c r="B92" s="147" t="s">
        <v>107</v>
      </c>
      <c r="C92" s="148"/>
      <c r="D92" s="159">
        <v>140.6</v>
      </c>
      <c r="E92" s="159">
        <v>147</v>
      </c>
      <c r="F92" s="153">
        <v>152.5</v>
      </c>
      <c r="G92" s="171">
        <v>136.44285714285715</v>
      </c>
      <c r="H92" s="50">
        <v>-4.353741496598643</v>
      </c>
      <c r="I92" s="50">
        <v>-7.8032786885245935</v>
      </c>
      <c r="J92" s="50">
        <v>1.3261192446424934</v>
      </c>
    </row>
    <row r="93" spans="1:10" s="39" customFormat="1" ht="10.5" customHeight="1">
      <c r="A93" s="147"/>
      <c r="B93" s="147" t="s">
        <v>108</v>
      </c>
      <c r="C93" s="148"/>
      <c r="D93" s="159">
        <v>198.7</v>
      </c>
      <c r="E93" s="159">
        <v>226.5</v>
      </c>
      <c r="F93" s="153">
        <v>160.4</v>
      </c>
      <c r="G93" s="171">
        <v>198.9857142857143</v>
      </c>
      <c r="H93" s="50">
        <v>-12.273730684326715</v>
      </c>
      <c r="I93" s="50">
        <v>23.877805486284277</v>
      </c>
      <c r="J93" s="50">
        <v>19.736955213616422</v>
      </c>
    </row>
    <row r="94" spans="1:10" s="39" customFormat="1" ht="10.5" customHeight="1">
      <c r="A94" s="147"/>
      <c r="B94" s="147"/>
      <c r="C94" s="148"/>
      <c r="D94" s="159"/>
      <c r="E94" s="159"/>
      <c r="F94" s="149"/>
      <c r="G94" s="171"/>
      <c r="H94" s="50"/>
      <c r="I94" s="50"/>
      <c r="J94" s="50"/>
    </row>
    <row r="95" spans="1:10" s="39" customFormat="1" ht="10.5" customHeight="1">
      <c r="A95" s="147"/>
      <c r="B95" s="147"/>
      <c r="C95" s="148"/>
      <c r="D95" s="159"/>
      <c r="E95" s="159"/>
      <c r="F95" s="149"/>
      <c r="G95" s="171"/>
      <c r="H95" s="50"/>
      <c r="I95" s="50"/>
      <c r="J95" s="50"/>
    </row>
    <row r="96" spans="1:10" s="39" customFormat="1" ht="10.5" customHeight="1">
      <c r="A96" s="147" t="s">
        <v>137</v>
      </c>
      <c r="B96" s="147"/>
      <c r="C96" s="148"/>
      <c r="D96" s="159">
        <v>109.9</v>
      </c>
      <c r="E96" s="159">
        <v>120.3</v>
      </c>
      <c r="F96" s="153">
        <v>103.1</v>
      </c>
      <c r="G96" s="171">
        <v>111.88571428571427</v>
      </c>
      <c r="H96" s="50">
        <v>-8.64505403158769</v>
      </c>
      <c r="I96" s="50">
        <v>6.5955383123181495</v>
      </c>
      <c r="J96" s="50">
        <v>5.198119543317646</v>
      </c>
    </row>
    <row r="97" spans="1:10" s="39" customFormat="1" ht="10.5" customHeight="1">
      <c r="A97" s="147"/>
      <c r="B97" s="147"/>
      <c r="C97" s="148"/>
      <c r="D97" s="159"/>
      <c r="E97" s="159"/>
      <c r="F97" s="149"/>
      <c r="G97" s="171"/>
      <c r="H97" s="50"/>
      <c r="I97" s="50"/>
      <c r="J97" s="50"/>
    </row>
    <row r="98" spans="1:10" s="39" customFormat="1" ht="10.5" customHeight="1">
      <c r="A98" s="147"/>
      <c r="B98" s="147" t="s">
        <v>107</v>
      </c>
      <c r="C98" s="148"/>
      <c r="D98" s="159">
        <v>109.1</v>
      </c>
      <c r="E98" s="159">
        <v>112.6</v>
      </c>
      <c r="F98" s="153">
        <v>99.7</v>
      </c>
      <c r="G98" s="171">
        <v>106.14285714285715</v>
      </c>
      <c r="H98" s="50">
        <v>-3.108348134991119</v>
      </c>
      <c r="I98" s="50">
        <v>9.428284854563682</v>
      </c>
      <c r="J98" s="50">
        <v>-0.4955135931431598</v>
      </c>
    </row>
    <row r="99" spans="1:10" s="39" customFormat="1" ht="10.5" customHeight="1">
      <c r="A99" s="147"/>
      <c r="B99" s="147" t="s">
        <v>108</v>
      </c>
      <c r="C99" s="148"/>
      <c r="D99" s="159">
        <v>112.2</v>
      </c>
      <c r="E99" s="159">
        <v>141.7</v>
      </c>
      <c r="F99" s="149">
        <v>112.7</v>
      </c>
      <c r="G99" s="171">
        <v>127.9714285714286</v>
      </c>
      <c r="H99" s="50">
        <v>-20.818630910374022</v>
      </c>
      <c r="I99" s="50">
        <v>-0.44365572315882873</v>
      </c>
      <c r="J99" s="50">
        <v>21.33279154815118</v>
      </c>
    </row>
    <row r="100" spans="1:10" s="39" customFormat="1" ht="10.5" customHeight="1">
      <c r="A100" s="147"/>
      <c r="B100" s="147"/>
      <c r="C100" s="148"/>
      <c r="D100" s="159"/>
      <c r="E100" s="159"/>
      <c r="F100" s="149"/>
      <c r="G100" s="171"/>
      <c r="H100" s="50"/>
      <c r="I100" s="50"/>
      <c r="J100" s="50"/>
    </row>
    <row r="101" spans="1:10" s="39" customFormat="1" ht="10.5" customHeight="1">
      <c r="A101" s="147"/>
      <c r="B101" s="147"/>
      <c r="C101" s="148"/>
      <c r="D101" s="159"/>
      <c r="E101" s="159"/>
      <c r="F101" s="149"/>
      <c r="G101" s="171"/>
      <c r="H101" s="50"/>
      <c r="I101" s="50"/>
      <c r="J101" s="50"/>
    </row>
    <row r="102" spans="1:10" s="39" customFormat="1" ht="10.5" customHeight="1">
      <c r="A102" s="147" t="s">
        <v>138</v>
      </c>
      <c r="B102" s="147"/>
      <c r="C102" s="148"/>
      <c r="D102" s="159"/>
      <c r="E102" s="159"/>
      <c r="F102" s="149"/>
      <c r="G102" s="171"/>
      <c r="H102" s="50"/>
      <c r="I102" s="50"/>
      <c r="J102" s="50"/>
    </row>
    <row r="103" spans="1:10" s="39" customFormat="1" ht="10.5" customHeight="1">
      <c r="A103" s="147"/>
      <c r="B103" s="147" t="s">
        <v>139</v>
      </c>
      <c r="C103" s="148"/>
      <c r="D103" s="159">
        <v>148.2</v>
      </c>
      <c r="E103" s="159">
        <v>159.9</v>
      </c>
      <c r="F103" s="153">
        <v>143.6</v>
      </c>
      <c r="G103" s="171">
        <v>153.77142857142854</v>
      </c>
      <c r="H103" s="50">
        <v>-7.317073170731718</v>
      </c>
      <c r="I103" s="50">
        <v>3.203342618384397</v>
      </c>
      <c r="J103" s="50">
        <v>-0.12989422898496203</v>
      </c>
    </row>
    <row r="104" spans="1:10" s="39" customFormat="1" ht="10.5" customHeight="1">
      <c r="A104" s="147"/>
      <c r="B104" s="147"/>
      <c r="C104" s="148"/>
      <c r="D104" s="159"/>
      <c r="E104" s="159"/>
      <c r="F104" s="149"/>
      <c r="G104" s="171"/>
      <c r="H104" s="50"/>
      <c r="I104" s="50"/>
      <c r="J104" s="50"/>
    </row>
    <row r="105" spans="1:10" s="39" customFormat="1" ht="10.5" customHeight="1">
      <c r="A105" s="147"/>
      <c r="B105" s="147" t="s">
        <v>107</v>
      </c>
      <c r="C105" s="148"/>
      <c r="D105" s="159">
        <v>139.7</v>
      </c>
      <c r="E105" s="159">
        <v>157.9</v>
      </c>
      <c r="F105" s="153">
        <v>143.9</v>
      </c>
      <c r="G105" s="171">
        <v>150.02857142857144</v>
      </c>
      <c r="H105" s="50">
        <v>-11.526282457251437</v>
      </c>
      <c r="I105" s="50">
        <v>-2.918693537178608</v>
      </c>
      <c r="J105" s="50">
        <v>-2.1066368381804796</v>
      </c>
    </row>
    <row r="106" spans="1:10" s="39" customFormat="1" ht="10.5" customHeight="1">
      <c r="A106" s="147"/>
      <c r="B106" s="147" t="s">
        <v>108</v>
      </c>
      <c r="C106" s="148"/>
      <c r="D106" s="159">
        <v>215.8</v>
      </c>
      <c r="E106" s="159">
        <v>175.6</v>
      </c>
      <c r="F106" s="153">
        <v>141.5</v>
      </c>
      <c r="G106" s="171">
        <v>183.35714285714283</v>
      </c>
      <c r="H106" s="50">
        <v>22.892938496583156</v>
      </c>
      <c r="I106" s="50">
        <v>52.50883392226149</v>
      </c>
      <c r="J106" s="50">
        <v>14.75189986589181</v>
      </c>
    </row>
    <row r="107" spans="1:10" s="39" customFormat="1" ht="10.5" customHeight="1">
      <c r="A107" s="147"/>
      <c r="B107" s="147"/>
      <c r="C107" s="148"/>
      <c r="D107" s="159"/>
      <c r="E107" s="159"/>
      <c r="F107" s="149"/>
      <c r="G107" s="171"/>
      <c r="H107" s="50"/>
      <c r="I107" s="50"/>
      <c r="J107" s="50"/>
    </row>
    <row r="108" spans="1:10" s="39" customFormat="1" ht="10.5" customHeight="1">
      <c r="A108" s="147"/>
      <c r="B108" s="147"/>
      <c r="C108" s="148"/>
      <c r="D108" s="159"/>
      <c r="E108" s="159"/>
      <c r="F108" s="149"/>
      <c r="G108" s="171"/>
      <c r="H108" s="50"/>
      <c r="I108" s="50"/>
      <c r="J108" s="50"/>
    </row>
    <row r="109" spans="1:10" s="39" customFormat="1" ht="10.5" customHeight="1">
      <c r="A109" s="147" t="s">
        <v>140</v>
      </c>
      <c r="B109" s="147"/>
      <c r="C109" s="148"/>
      <c r="D109" s="159">
        <v>135.7</v>
      </c>
      <c r="E109" s="159">
        <v>176.4</v>
      </c>
      <c r="F109" s="153">
        <v>127.2</v>
      </c>
      <c r="G109" s="171">
        <v>148.78571428571428</v>
      </c>
      <c r="H109" s="50">
        <v>-23.072562358276652</v>
      </c>
      <c r="I109" s="50">
        <v>6.682389937106907</v>
      </c>
      <c r="J109" s="50">
        <v>32.67515923566879</v>
      </c>
    </row>
    <row r="110" spans="1:10" s="39" customFormat="1" ht="10.5" customHeight="1">
      <c r="A110" s="147"/>
      <c r="B110" s="147"/>
      <c r="C110" s="148"/>
      <c r="D110" s="159"/>
      <c r="E110" s="159"/>
      <c r="F110" s="149"/>
      <c r="G110" s="171"/>
      <c r="H110" s="50"/>
      <c r="I110" s="50"/>
      <c r="J110" s="50"/>
    </row>
    <row r="111" spans="1:10" s="39" customFormat="1" ht="10.5" customHeight="1">
      <c r="A111" s="147"/>
      <c r="B111" s="147" t="s">
        <v>107</v>
      </c>
      <c r="C111" s="148"/>
      <c r="D111" s="159">
        <v>121.2</v>
      </c>
      <c r="E111" s="159">
        <v>156.3</v>
      </c>
      <c r="F111" s="153">
        <v>108.3</v>
      </c>
      <c r="G111" s="171">
        <v>128.6142857142857</v>
      </c>
      <c r="H111" s="50">
        <v>-22.45681381957774</v>
      </c>
      <c r="I111" s="50">
        <v>11.911357340720226</v>
      </c>
      <c r="J111" s="50">
        <v>33.27905255366394</v>
      </c>
    </row>
    <row r="112" spans="1:10" s="39" customFormat="1" ht="10.5" customHeight="1">
      <c r="A112" s="147"/>
      <c r="B112" s="147" t="s">
        <v>108</v>
      </c>
      <c r="C112" s="148"/>
      <c r="D112" s="159">
        <v>159.6</v>
      </c>
      <c r="E112" s="159">
        <v>209.6</v>
      </c>
      <c r="F112" s="153">
        <v>158.4</v>
      </c>
      <c r="G112" s="171">
        <v>182</v>
      </c>
      <c r="H112" s="50">
        <v>-23.85496183206107</v>
      </c>
      <c r="I112" s="50">
        <v>0.7575757575757504</v>
      </c>
      <c r="J112" s="50">
        <v>31.993369249896386</v>
      </c>
    </row>
    <row r="113" spans="1:10" s="39" customFormat="1" ht="10.5" customHeight="1">
      <c r="A113" s="105"/>
      <c r="B113" s="105"/>
      <c r="C113" s="85"/>
      <c r="D113" s="159"/>
      <c r="E113" s="159"/>
      <c r="F113" s="149"/>
      <c r="G113" s="171"/>
      <c r="H113" s="50"/>
      <c r="I113" s="50"/>
      <c r="J113" s="50"/>
    </row>
    <row r="114" spans="1:10" s="39" customFormat="1" ht="10.5" customHeight="1">
      <c r="A114" s="105"/>
      <c r="B114" s="105"/>
      <c r="C114" s="85"/>
      <c r="D114" s="159"/>
      <c r="E114" s="159"/>
      <c r="F114" s="149"/>
      <c r="G114" s="171"/>
      <c r="H114" s="50"/>
      <c r="I114" s="50"/>
      <c r="J114" s="50"/>
    </row>
    <row r="115" spans="1:10" s="39" customFormat="1" ht="10.5" customHeight="1">
      <c r="A115" s="147" t="s">
        <v>141</v>
      </c>
      <c r="B115" s="105"/>
      <c r="C115" s="85"/>
      <c r="D115" s="159"/>
      <c r="E115" s="159"/>
      <c r="F115" s="149"/>
      <c r="G115" s="171"/>
      <c r="H115" s="50"/>
      <c r="I115" s="50"/>
      <c r="J115" s="50"/>
    </row>
    <row r="116" spans="1:10" s="39" customFormat="1" ht="10.5" customHeight="1">
      <c r="A116" s="147"/>
      <c r="B116" s="147" t="s">
        <v>142</v>
      </c>
      <c r="C116" s="85"/>
      <c r="D116" s="159">
        <v>127.8</v>
      </c>
      <c r="E116" s="159">
        <v>143.1</v>
      </c>
      <c r="F116" s="153">
        <v>106.6</v>
      </c>
      <c r="G116" s="171">
        <v>122.84285714285714</v>
      </c>
      <c r="H116" s="50">
        <v>-10.691823899371068</v>
      </c>
      <c r="I116" s="50">
        <v>19.88742964352721</v>
      </c>
      <c r="J116" s="50">
        <v>16.580802603036865</v>
      </c>
    </row>
    <row r="117" spans="1:10" s="39" customFormat="1" ht="10.5" customHeight="1">
      <c r="A117" s="147"/>
      <c r="B117" s="147"/>
      <c r="C117" s="85"/>
      <c r="D117" s="159"/>
      <c r="E117" s="159"/>
      <c r="F117" s="149"/>
      <c r="G117" s="171"/>
      <c r="H117" s="50"/>
      <c r="I117" s="50"/>
      <c r="J117" s="50"/>
    </row>
    <row r="118" spans="1:10" s="39" customFormat="1" ht="10.5" customHeight="1">
      <c r="A118" s="147"/>
      <c r="B118" s="147" t="s">
        <v>107</v>
      </c>
      <c r="C118" s="85"/>
      <c r="D118" s="159">
        <v>105.1</v>
      </c>
      <c r="E118" s="159">
        <v>116</v>
      </c>
      <c r="F118" s="153">
        <v>100.1</v>
      </c>
      <c r="G118" s="171">
        <v>108.51428571428572</v>
      </c>
      <c r="H118" s="50">
        <v>-9.396551724137934</v>
      </c>
      <c r="I118" s="50">
        <v>4.9950049950049955</v>
      </c>
      <c r="J118" s="50">
        <v>8.762886597938149</v>
      </c>
    </row>
    <row r="119" spans="1:10" s="39" customFormat="1" ht="10.5" customHeight="1">
      <c r="A119" s="147"/>
      <c r="B119" s="147" t="s">
        <v>108</v>
      </c>
      <c r="C119" s="85"/>
      <c r="D119" s="159">
        <v>161.8</v>
      </c>
      <c r="E119" s="159">
        <v>183.6</v>
      </c>
      <c r="F119" s="153">
        <v>116.3</v>
      </c>
      <c r="G119" s="171">
        <v>144.28571428571428</v>
      </c>
      <c r="H119" s="50">
        <v>-11.87363834422657</v>
      </c>
      <c r="I119" s="50">
        <v>39.12295786758385</v>
      </c>
      <c r="J119" s="50">
        <v>26.836619364561095</v>
      </c>
    </row>
    <row r="120" spans="1:10" s="39" customFormat="1" ht="10.5" customHeight="1">
      <c r="A120" s="147"/>
      <c r="B120" s="147"/>
      <c r="C120" s="85"/>
      <c r="D120" s="159"/>
      <c r="E120" s="159"/>
      <c r="F120" s="149"/>
      <c r="G120" s="171"/>
      <c r="H120" s="50"/>
      <c r="I120" s="50"/>
      <c r="J120" s="50"/>
    </row>
    <row r="121" spans="1:10" s="39" customFormat="1" ht="10.5" customHeight="1">
      <c r="A121" s="147"/>
      <c r="B121" s="147"/>
      <c r="C121" s="85"/>
      <c r="D121" s="159"/>
      <c r="E121" s="159"/>
      <c r="F121" s="149"/>
      <c r="G121" s="171"/>
      <c r="H121" s="50"/>
      <c r="I121" s="50"/>
      <c r="J121" s="50"/>
    </row>
    <row r="122" spans="1:10" s="39" customFormat="1" ht="10.5" customHeight="1">
      <c r="A122" s="147" t="s">
        <v>143</v>
      </c>
      <c r="B122" s="147"/>
      <c r="C122" s="85"/>
      <c r="D122" s="159">
        <v>121.2</v>
      </c>
      <c r="E122" s="159">
        <v>150.6</v>
      </c>
      <c r="F122" s="153">
        <v>139.5</v>
      </c>
      <c r="G122" s="171">
        <v>132.1857142857143</v>
      </c>
      <c r="H122" s="50">
        <v>-19.521912350597603</v>
      </c>
      <c r="I122" s="50">
        <v>-13.118279569892472</v>
      </c>
      <c r="J122" s="50">
        <v>-6.232265910012135</v>
      </c>
    </row>
    <row r="123" spans="1:10" s="39" customFormat="1" ht="10.5" customHeight="1">
      <c r="A123" s="147"/>
      <c r="B123" s="147"/>
      <c r="C123" s="85"/>
      <c r="D123" s="159"/>
      <c r="E123" s="159"/>
      <c r="F123" s="149"/>
      <c r="G123" s="171"/>
      <c r="H123" s="50"/>
      <c r="I123" s="50"/>
      <c r="J123" s="50"/>
    </row>
    <row r="124" spans="1:10" s="39" customFormat="1" ht="10.5" customHeight="1">
      <c r="A124" s="147"/>
      <c r="B124" s="147" t="s">
        <v>107</v>
      </c>
      <c r="C124" s="85"/>
      <c r="D124" s="159">
        <v>108</v>
      </c>
      <c r="E124" s="159">
        <v>133.1</v>
      </c>
      <c r="F124" s="159" t="s">
        <v>202</v>
      </c>
      <c r="G124" s="171">
        <v>111.85714285714286</v>
      </c>
      <c r="H124" s="50">
        <v>-18.858001502629598</v>
      </c>
      <c r="I124" s="160" t="s">
        <v>209</v>
      </c>
      <c r="J124" s="50" t="s">
        <v>209</v>
      </c>
    </row>
    <row r="125" spans="1:10" s="39" customFormat="1" ht="10.5" customHeight="1">
      <c r="A125" s="147"/>
      <c r="B125" s="147" t="s">
        <v>108</v>
      </c>
      <c r="C125" s="85"/>
      <c r="D125" s="159">
        <v>143.3</v>
      </c>
      <c r="E125" s="159">
        <v>180</v>
      </c>
      <c r="F125" s="159" t="s">
        <v>202</v>
      </c>
      <c r="G125" s="171">
        <v>166.35714285714286</v>
      </c>
      <c r="H125" s="50">
        <v>-20.388888888888882</v>
      </c>
      <c r="I125" s="160" t="s">
        <v>209</v>
      </c>
      <c r="J125" s="50" t="s">
        <v>209</v>
      </c>
    </row>
    <row r="126" spans="1:10" s="39" customFormat="1" ht="10.5" customHeight="1">
      <c r="A126" s="147"/>
      <c r="B126" s="147"/>
      <c r="C126" s="85"/>
      <c r="D126" s="159"/>
      <c r="E126" s="159"/>
      <c r="F126" s="149"/>
      <c r="G126" s="171"/>
      <c r="H126" s="50"/>
      <c r="I126" s="50"/>
      <c r="J126" s="50"/>
    </row>
    <row r="127" spans="1:10" s="39" customFormat="1" ht="10.5" customHeight="1">
      <c r="A127" s="147"/>
      <c r="B127" s="147"/>
      <c r="C127" s="85"/>
      <c r="D127" s="159"/>
      <c r="E127" s="159"/>
      <c r="F127" s="149"/>
      <c r="G127" s="171"/>
      <c r="H127" s="50"/>
      <c r="I127" s="50"/>
      <c r="J127" s="50"/>
    </row>
    <row r="128" spans="1:10" s="39" customFormat="1" ht="10.5" customHeight="1">
      <c r="A128" s="147" t="s">
        <v>144</v>
      </c>
      <c r="B128" s="147"/>
      <c r="C128" s="85"/>
      <c r="D128" s="159">
        <v>60.2</v>
      </c>
      <c r="E128" s="159">
        <v>74.1</v>
      </c>
      <c r="F128" s="149">
        <v>86</v>
      </c>
      <c r="G128" s="171">
        <v>78.92857142857143</v>
      </c>
      <c r="H128" s="50">
        <v>-18.75843454790822</v>
      </c>
      <c r="I128" s="50">
        <v>-30</v>
      </c>
      <c r="J128" s="50">
        <v>-27.947313510693803</v>
      </c>
    </row>
    <row r="129" spans="1:10" s="39" customFormat="1" ht="10.5" customHeight="1">
      <c r="A129" s="147"/>
      <c r="B129" s="147"/>
      <c r="C129" s="85"/>
      <c r="D129" s="159"/>
      <c r="E129" s="159"/>
      <c r="F129" s="149"/>
      <c r="G129" s="171"/>
      <c r="H129" s="50"/>
      <c r="I129" s="50"/>
      <c r="J129" s="50"/>
    </row>
    <row r="130" spans="1:10" s="39" customFormat="1" ht="10.5" customHeight="1">
      <c r="A130" s="105"/>
      <c r="B130" s="105"/>
      <c r="C130" s="85"/>
      <c r="D130" s="159"/>
      <c r="E130" s="159"/>
      <c r="F130" s="149"/>
      <c r="G130" s="171"/>
      <c r="H130" s="50"/>
      <c r="I130" s="50"/>
      <c r="J130" s="50"/>
    </row>
    <row r="131" spans="1:10" s="39" customFormat="1" ht="10.5" customHeight="1">
      <c r="A131" s="147" t="s">
        <v>145</v>
      </c>
      <c r="B131" s="147"/>
      <c r="C131" s="148"/>
      <c r="D131" s="159"/>
      <c r="E131" s="159"/>
      <c r="F131" s="149"/>
      <c r="G131" s="171"/>
      <c r="H131" s="50"/>
      <c r="I131" s="50"/>
      <c r="J131" s="50"/>
    </row>
    <row r="132" spans="1:10" s="39" customFormat="1" ht="10.5" customHeight="1">
      <c r="A132" s="147"/>
      <c r="B132" s="147" t="s">
        <v>146</v>
      </c>
      <c r="C132" s="148"/>
      <c r="D132" s="159">
        <v>69</v>
      </c>
      <c r="E132" s="159">
        <v>78.1</v>
      </c>
      <c r="F132" s="153">
        <v>79.5</v>
      </c>
      <c r="G132" s="171">
        <v>78.34285714285714</v>
      </c>
      <c r="H132" s="50">
        <v>-11.651728553136998</v>
      </c>
      <c r="I132" s="50">
        <v>-13.20754716981132</v>
      </c>
      <c r="J132" s="50">
        <v>-8.918784255107132</v>
      </c>
    </row>
    <row r="133" spans="1:10" s="39" customFormat="1" ht="10.5" customHeight="1">
      <c r="A133" s="147"/>
      <c r="B133" s="147"/>
      <c r="C133" s="148"/>
      <c r="D133" s="159"/>
      <c r="E133" s="159"/>
      <c r="F133" s="149"/>
      <c r="G133" s="171"/>
      <c r="H133" s="50"/>
      <c r="I133" s="50"/>
      <c r="J133" s="50"/>
    </row>
    <row r="134" spans="1:10" s="39" customFormat="1" ht="10.5" customHeight="1">
      <c r="A134" s="147"/>
      <c r="B134" s="147" t="s">
        <v>107</v>
      </c>
      <c r="C134" s="148"/>
      <c r="D134" s="159">
        <v>67.6</v>
      </c>
      <c r="E134" s="159">
        <v>76</v>
      </c>
      <c r="F134" s="153">
        <v>77.2</v>
      </c>
      <c r="G134" s="171">
        <v>76.01428571428572</v>
      </c>
      <c r="H134" s="50">
        <v>-11.052631578947375</v>
      </c>
      <c r="I134" s="50">
        <v>-12.435233160621774</v>
      </c>
      <c r="J134" s="50">
        <v>-9.32174505794138</v>
      </c>
    </row>
    <row r="135" spans="1:10" s="39" customFormat="1" ht="10.5" customHeight="1">
      <c r="A135" s="147"/>
      <c r="B135" s="147" t="s">
        <v>108</v>
      </c>
      <c r="C135" s="148"/>
      <c r="D135" s="159">
        <v>80</v>
      </c>
      <c r="E135" s="159">
        <v>94.9</v>
      </c>
      <c r="F135" s="153">
        <v>98.2</v>
      </c>
      <c r="G135" s="171">
        <v>96.95714285714287</v>
      </c>
      <c r="H135" s="50">
        <v>-15.700737618545842</v>
      </c>
      <c r="I135" s="50">
        <v>-18.53360488798371</v>
      </c>
      <c r="J135" s="50">
        <v>-6.269852230354918</v>
      </c>
    </row>
    <row r="136" spans="1:10" s="39" customFormat="1" ht="10.5" customHeight="1">
      <c r="A136" s="147"/>
      <c r="B136" s="147"/>
      <c r="C136" s="156"/>
      <c r="D136" s="159"/>
      <c r="E136" s="159"/>
      <c r="F136" s="173"/>
      <c r="G136" s="171"/>
      <c r="H136" s="50"/>
      <c r="I136" s="50"/>
      <c r="J136" s="50"/>
    </row>
    <row r="137" spans="1:10" s="39" customFormat="1" ht="10.5" customHeight="1">
      <c r="A137" s="105"/>
      <c r="B137" s="105"/>
      <c r="C137" s="22"/>
      <c r="D137" s="152"/>
      <c r="E137" s="152"/>
      <c r="F137" s="151"/>
      <c r="G137" s="154"/>
      <c r="H137" s="155"/>
      <c r="I137" s="155"/>
      <c r="J137" s="155"/>
    </row>
    <row r="138" spans="1:10" s="39" customFormat="1" ht="10.5" customHeight="1">
      <c r="A138" s="105"/>
      <c r="B138" s="105"/>
      <c r="C138" s="22"/>
      <c r="D138" s="161"/>
      <c r="E138" s="161"/>
      <c r="F138" s="151"/>
      <c r="G138" s="162"/>
      <c r="H138" s="161"/>
      <c r="I138" s="161"/>
      <c r="J138" s="161"/>
    </row>
    <row r="139" spans="1:10" s="39" customFormat="1" ht="10.5" customHeight="1">
      <c r="A139" s="105"/>
      <c r="B139" s="105"/>
      <c r="C139" s="22"/>
      <c r="D139" s="161"/>
      <c r="E139" s="161"/>
      <c r="F139" s="151"/>
      <c r="G139" s="162"/>
      <c r="H139" s="161"/>
      <c r="I139" s="161"/>
      <c r="J139" s="161"/>
    </row>
    <row r="140" spans="1:10" s="39" customFormat="1" ht="10.5" customHeight="1">
      <c r="A140" s="105"/>
      <c r="B140" s="105"/>
      <c r="C140" s="22"/>
      <c r="D140" s="161"/>
      <c r="E140" s="161"/>
      <c r="F140" s="151"/>
      <c r="G140" s="162"/>
      <c r="H140" s="161"/>
      <c r="I140" s="161"/>
      <c r="J140" s="161"/>
    </row>
    <row r="141" spans="1:10" s="39" customFormat="1" ht="10.5" customHeight="1">
      <c r="A141" s="105"/>
      <c r="B141" s="105"/>
      <c r="C141" s="22"/>
      <c r="D141" s="161"/>
      <c r="E141" s="161"/>
      <c r="F141" s="151"/>
      <c r="G141" s="162"/>
      <c r="H141" s="161"/>
      <c r="I141" s="161"/>
      <c r="J141" s="161"/>
    </row>
    <row r="142" spans="1:10" s="39" customFormat="1" ht="12.75">
      <c r="A142" s="105"/>
      <c r="B142" s="105"/>
      <c r="C142" s="22"/>
      <c r="D142" s="161"/>
      <c r="E142" s="161"/>
      <c r="F142" s="151"/>
      <c r="G142" s="162"/>
      <c r="H142" s="161"/>
      <c r="I142" s="161"/>
      <c r="J142" s="161"/>
    </row>
    <row r="143" spans="1:10" s="39" customFormat="1" ht="10.5" customHeight="1">
      <c r="A143" s="105"/>
      <c r="C143" s="20"/>
      <c r="D143" s="161"/>
      <c r="E143" s="161"/>
      <c r="F143" s="151"/>
      <c r="G143" s="162"/>
      <c r="H143" s="161"/>
      <c r="I143" s="161"/>
      <c r="J143" s="161"/>
    </row>
    <row r="144" spans="1:10" s="39" customFormat="1" ht="10.5" customHeight="1">
      <c r="A144" s="105"/>
      <c r="B144" s="105"/>
      <c r="C144" s="22"/>
      <c r="D144" s="161"/>
      <c r="E144" s="161"/>
      <c r="F144" s="151"/>
      <c r="G144" s="162"/>
      <c r="H144" s="161"/>
      <c r="I144" s="161"/>
      <c r="J144" s="161"/>
    </row>
  </sheetData>
  <mergeCells count="16">
    <mergeCell ref="A73:J73"/>
    <mergeCell ref="A74:J74"/>
    <mergeCell ref="D8:D12"/>
    <mergeCell ref="D77:D81"/>
    <mergeCell ref="E77:F78"/>
    <mergeCell ref="G77:G81"/>
    <mergeCell ref="E79:E81"/>
    <mergeCell ref="F79:F81"/>
    <mergeCell ref="E10:E12"/>
    <mergeCell ref="A3:J3"/>
    <mergeCell ref="A4:J4"/>
    <mergeCell ref="A5:J5"/>
    <mergeCell ref="A72:J72"/>
    <mergeCell ref="F10:F12"/>
    <mergeCell ref="G8:G12"/>
    <mergeCell ref="E8:F9"/>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45"/>
  <sheetViews>
    <sheetView workbookViewId="0" topLeftCell="A1">
      <selection activeCell="B1" sqref="B1"/>
    </sheetView>
  </sheetViews>
  <sheetFormatPr defaultColWidth="11.421875" defaultRowHeight="12.75"/>
  <cols>
    <col min="1" max="1" width="1.1484375" style="39" customWidth="1"/>
    <col min="2" max="2" width="11.140625" style="39" customWidth="1"/>
    <col min="3" max="3" width="25.140625" style="39" customWidth="1"/>
    <col min="4" max="4" width="8.421875" style="39" customWidth="1"/>
    <col min="5" max="5" width="7.7109375" style="39" customWidth="1"/>
    <col min="6" max="6" width="8.00390625" style="39" customWidth="1"/>
    <col min="7" max="7" width="6.57421875" style="39" customWidth="1"/>
    <col min="8" max="8" width="7.00390625" style="39" customWidth="1"/>
    <col min="9" max="9" width="6.7109375" style="39" customWidth="1"/>
    <col min="10" max="10" width="6.421875" style="39" customWidth="1"/>
    <col min="11" max="11" width="7.140625" style="39" customWidth="1"/>
    <col min="12" max="12" width="8.00390625" style="39" customWidth="1"/>
    <col min="13" max="13" width="6.140625" style="39" customWidth="1"/>
    <col min="14" max="14" width="5.7109375" style="39" customWidth="1"/>
    <col min="15" max="15" width="6.8515625" style="39" customWidth="1"/>
    <col min="16" max="16384" width="11.421875" style="39" customWidth="1"/>
  </cols>
  <sheetData>
    <row r="1" spans="1:10" s="40" customFormat="1" ht="12.75" customHeight="1">
      <c r="A1" s="123"/>
      <c r="B1" s="102"/>
      <c r="C1" s="102"/>
      <c r="D1" s="102"/>
      <c r="E1" s="102"/>
      <c r="F1" s="102"/>
      <c r="G1" s="167"/>
      <c r="H1" s="102"/>
      <c r="I1" s="102"/>
      <c r="J1" s="102"/>
    </row>
    <row r="2" spans="1:10" s="40" customFormat="1" ht="12.75" customHeight="1">
      <c r="A2" s="103"/>
      <c r="B2" s="102"/>
      <c r="C2" s="102"/>
      <c r="D2" s="102"/>
      <c r="E2" s="102"/>
      <c r="F2" s="102"/>
      <c r="G2" s="167"/>
      <c r="H2" s="102"/>
      <c r="I2" s="102"/>
      <c r="J2" s="102"/>
    </row>
    <row r="3" spans="1:10" s="40" customFormat="1" ht="15.75" customHeight="1">
      <c r="A3" s="255" t="s">
        <v>169</v>
      </c>
      <c r="B3" s="255"/>
      <c r="C3" s="255"/>
      <c r="D3" s="255"/>
      <c r="E3" s="255"/>
      <c r="F3" s="255"/>
      <c r="G3" s="255"/>
      <c r="H3" s="255"/>
      <c r="I3" s="255"/>
      <c r="J3" s="255"/>
    </row>
    <row r="4" spans="1:10" s="40" customFormat="1" ht="13.5" customHeight="1">
      <c r="A4" s="255" t="s">
        <v>170</v>
      </c>
      <c r="B4" s="255"/>
      <c r="C4" s="255"/>
      <c r="D4" s="255"/>
      <c r="E4" s="255"/>
      <c r="F4" s="255"/>
      <c r="G4" s="255"/>
      <c r="H4" s="255"/>
      <c r="I4" s="255"/>
      <c r="J4" s="255"/>
    </row>
    <row r="5" spans="1:10" s="40" customFormat="1" ht="13.5" customHeight="1">
      <c r="A5" s="255" t="s">
        <v>85</v>
      </c>
      <c r="B5" s="255"/>
      <c r="C5" s="255"/>
      <c r="D5" s="255"/>
      <c r="E5" s="255"/>
      <c r="F5" s="255"/>
      <c r="G5" s="255"/>
      <c r="H5" s="255"/>
      <c r="I5" s="255"/>
      <c r="J5" s="255"/>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224</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1.25" customHeight="1">
      <c r="A12" s="24"/>
      <c r="B12" s="24"/>
      <c r="C12" s="25"/>
      <c r="D12" s="221"/>
      <c r="E12" s="215"/>
      <c r="F12" s="215" t="s">
        <v>47</v>
      </c>
      <c r="G12" s="218"/>
      <c r="H12" s="144" t="s">
        <v>104</v>
      </c>
      <c r="I12" s="145" t="s">
        <v>105</v>
      </c>
      <c r="J12" s="146" t="s">
        <v>204</v>
      </c>
    </row>
    <row r="13" spans="1:10" ht="10.5" customHeight="1">
      <c r="A13" s="20"/>
      <c r="B13" s="20"/>
      <c r="C13" s="21"/>
      <c r="D13" s="168"/>
      <c r="E13" s="55"/>
      <c r="F13" s="55"/>
      <c r="G13" s="60"/>
      <c r="H13" s="169"/>
      <c r="I13" s="170"/>
      <c r="J13" s="170"/>
    </row>
    <row r="14" spans="1:10" ht="10.5" customHeight="1">
      <c r="A14" s="20"/>
      <c r="B14" s="20"/>
      <c r="C14" s="21"/>
      <c r="D14" s="168"/>
      <c r="E14" s="55"/>
      <c r="F14" s="55"/>
      <c r="G14" s="60"/>
      <c r="H14" s="169"/>
      <c r="I14" s="170"/>
      <c r="J14" s="170"/>
    </row>
    <row r="15" spans="1:10" ht="10.5" customHeight="1">
      <c r="A15" s="147" t="s">
        <v>167</v>
      </c>
      <c r="B15" s="20"/>
      <c r="C15" s="21"/>
      <c r="D15" s="159">
        <v>95.4</v>
      </c>
      <c r="E15" s="159">
        <v>100.2</v>
      </c>
      <c r="F15" s="149">
        <v>101.9</v>
      </c>
      <c r="G15" s="171">
        <v>64.52857142857144</v>
      </c>
      <c r="H15" s="50">
        <v>-4.790419161676644</v>
      </c>
      <c r="I15" s="50">
        <v>-6.378802747791952</v>
      </c>
      <c r="J15" s="50">
        <v>-6.750619322873666</v>
      </c>
    </row>
    <row r="16" spans="1:10" ht="10.5" customHeight="1">
      <c r="A16" s="20"/>
      <c r="B16" s="20"/>
      <c r="C16" s="21"/>
      <c r="D16" s="159"/>
      <c r="E16" s="159"/>
      <c r="F16" s="149"/>
      <c r="G16" s="171"/>
      <c r="H16" s="50"/>
      <c r="I16" s="50"/>
      <c r="J16" s="50"/>
    </row>
    <row r="17" spans="1:10" ht="10.5" customHeight="1">
      <c r="A17" s="20"/>
      <c r="B17" s="147"/>
      <c r="C17" s="21"/>
      <c r="D17" s="159"/>
      <c r="E17" s="159"/>
      <c r="F17" s="149"/>
      <c r="G17" s="171"/>
      <c r="H17" s="50"/>
      <c r="I17" s="50"/>
      <c r="J17" s="50"/>
    </row>
    <row r="18" spans="1:10" ht="10.5" customHeight="1">
      <c r="A18" s="147" t="s">
        <v>168</v>
      </c>
      <c r="B18" s="147"/>
      <c r="C18" s="148"/>
      <c r="D18" s="159">
        <v>122.2</v>
      </c>
      <c r="E18" s="159">
        <v>129.1</v>
      </c>
      <c r="F18" s="153">
        <v>120.7</v>
      </c>
      <c r="G18" s="171">
        <v>124.71428571428574</v>
      </c>
      <c r="H18" s="50">
        <v>-5.344694035631287</v>
      </c>
      <c r="I18" s="50">
        <v>1.2427506213753106</v>
      </c>
      <c r="J18" s="50">
        <v>1.7957089552238945</v>
      </c>
    </row>
    <row r="19" spans="1:10" ht="10.5" customHeight="1">
      <c r="A19" s="147"/>
      <c r="B19" s="147"/>
      <c r="C19" s="148"/>
      <c r="D19" s="159"/>
      <c r="E19" s="159"/>
      <c r="F19" s="149"/>
      <c r="G19" s="171"/>
      <c r="H19" s="50"/>
      <c r="I19" s="50"/>
      <c r="J19" s="50"/>
    </row>
    <row r="20" spans="1:10" ht="10.5" customHeight="1">
      <c r="A20" s="147" t="s">
        <v>47</v>
      </c>
      <c r="B20" s="147" t="s">
        <v>107</v>
      </c>
      <c r="C20" s="148"/>
      <c r="D20" s="159">
        <v>122.7</v>
      </c>
      <c r="E20" s="159">
        <v>128.3</v>
      </c>
      <c r="F20" s="153">
        <v>120.9</v>
      </c>
      <c r="G20" s="171">
        <v>124.52857142857144</v>
      </c>
      <c r="H20" s="50">
        <v>-4.364770070148097</v>
      </c>
      <c r="I20" s="50">
        <v>1.4888337468982606</v>
      </c>
      <c r="J20" s="50">
        <v>3.233064898152551</v>
      </c>
    </row>
    <row r="21" spans="1:10" ht="10.5" customHeight="1">
      <c r="A21" s="147"/>
      <c r="B21" s="147" t="s">
        <v>108</v>
      </c>
      <c r="C21" s="148"/>
      <c r="D21" s="159">
        <v>114.5</v>
      </c>
      <c r="E21" s="159">
        <v>141.1</v>
      </c>
      <c r="F21" s="153">
        <v>117.4</v>
      </c>
      <c r="G21" s="171">
        <v>127.25714285714285</v>
      </c>
      <c r="H21" s="50">
        <v>-18.851878100637844</v>
      </c>
      <c r="I21" s="50">
        <v>-2.4701873935264103</v>
      </c>
      <c r="J21" s="50">
        <v>-15.874964585891023</v>
      </c>
    </row>
    <row r="22" spans="1:10" ht="10.5" customHeight="1">
      <c r="A22" s="147"/>
      <c r="B22" s="147"/>
      <c r="C22" s="148"/>
      <c r="D22" s="159"/>
      <c r="E22" s="159"/>
      <c r="F22" s="149"/>
      <c r="G22" s="171"/>
      <c r="H22" s="50"/>
      <c r="I22" s="50"/>
      <c r="J22" s="50"/>
    </row>
    <row r="23" spans="1:10" ht="10.5" customHeight="1">
      <c r="A23" s="20"/>
      <c r="B23" s="20"/>
      <c r="C23" s="21"/>
      <c r="D23" s="159"/>
      <c r="E23" s="159"/>
      <c r="F23" s="149"/>
      <c r="G23" s="171"/>
      <c r="H23" s="50"/>
      <c r="I23" s="50"/>
      <c r="J23" s="170"/>
    </row>
    <row r="24" spans="1:10" ht="10.5" customHeight="1">
      <c r="A24" s="147" t="s">
        <v>123</v>
      </c>
      <c r="B24" s="147"/>
      <c r="C24" s="148"/>
      <c r="D24" s="159">
        <v>91.7</v>
      </c>
      <c r="E24" s="159">
        <v>93.9</v>
      </c>
      <c r="F24" s="149">
        <v>90.5</v>
      </c>
      <c r="G24" s="171">
        <v>91.57142857142858</v>
      </c>
      <c r="H24" s="50">
        <v>-2.3429179978700776</v>
      </c>
      <c r="I24" s="50">
        <v>1.3259668508287323</v>
      </c>
      <c r="J24" s="50">
        <v>-1.792554006434786</v>
      </c>
    </row>
    <row r="25" spans="1:10" ht="10.5" customHeight="1">
      <c r="A25" s="147"/>
      <c r="B25" s="147"/>
      <c r="C25" s="148"/>
      <c r="D25" s="159"/>
      <c r="E25" s="159"/>
      <c r="F25" s="149"/>
      <c r="G25" s="171"/>
      <c r="H25" s="50"/>
      <c r="I25" s="50"/>
      <c r="J25" s="50"/>
    </row>
    <row r="26" spans="1:10" ht="10.5" customHeight="1">
      <c r="A26" s="147"/>
      <c r="B26" s="147" t="s">
        <v>107</v>
      </c>
      <c r="C26" s="148"/>
      <c r="D26" s="159">
        <v>92.4</v>
      </c>
      <c r="E26" s="159">
        <v>91.3</v>
      </c>
      <c r="F26" s="149">
        <v>94.1</v>
      </c>
      <c r="G26" s="171">
        <v>90.84285714285714</v>
      </c>
      <c r="H26" s="50">
        <v>1.2048192771084432</v>
      </c>
      <c r="I26" s="50">
        <v>-1.8065887353878733</v>
      </c>
      <c r="J26" s="50">
        <v>-4.015094339622653</v>
      </c>
    </row>
    <row r="27" spans="1:10" ht="10.5" customHeight="1">
      <c r="A27" s="147"/>
      <c r="B27" s="147" t="s">
        <v>108</v>
      </c>
      <c r="C27" s="148"/>
      <c r="D27" s="159">
        <v>89.6</v>
      </c>
      <c r="E27" s="159">
        <v>102.1</v>
      </c>
      <c r="F27" s="149">
        <v>79.4</v>
      </c>
      <c r="G27" s="171">
        <v>93.85714285714286</v>
      </c>
      <c r="H27" s="50">
        <v>-12.242899118511264</v>
      </c>
      <c r="I27" s="50">
        <v>12.846347607052882</v>
      </c>
      <c r="J27" s="50">
        <v>5.559125964010291</v>
      </c>
    </row>
    <row r="28" spans="1:10" ht="10.5" customHeight="1">
      <c r="A28" s="147"/>
      <c r="B28" s="147"/>
      <c r="C28" s="148"/>
      <c r="D28" s="159"/>
      <c r="E28" s="159"/>
      <c r="F28" s="149"/>
      <c r="G28" s="171"/>
      <c r="H28" s="50"/>
      <c r="I28" s="50"/>
      <c r="J28" s="50"/>
    </row>
    <row r="29" spans="1:10" ht="10.5" customHeight="1">
      <c r="A29" s="147"/>
      <c r="B29" s="147"/>
      <c r="C29" s="148"/>
      <c r="D29" s="159"/>
      <c r="E29" s="159"/>
      <c r="F29" s="149"/>
      <c r="G29" s="171"/>
      <c r="H29" s="50"/>
      <c r="I29" s="50"/>
      <c r="J29" s="105"/>
    </row>
    <row r="30" spans="1:10" ht="10.5" customHeight="1">
      <c r="A30" s="147" t="s">
        <v>124</v>
      </c>
      <c r="B30" s="147"/>
      <c r="C30" s="148"/>
      <c r="D30" s="159">
        <v>20.6</v>
      </c>
      <c r="E30" s="159">
        <v>21.9</v>
      </c>
      <c r="F30" s="149">
        <v>25.8</v>
      </c>
      <c r="G30" s="171">
        <v>22.642857142857142</v>
      </c>
      <c r="H30" s="50">
        <v>-5.936073059360718</v>
      </c>
      <c r="I30" s="50">
        <v>-20.15503875968992</v>
      </c>
      <c r="J30" s="50">
        <v>-33.03760033798056</v>
      </c>
    </row>
    <row r="31" spans="1:10" ht="10.5" customHeight="1">
      <c r="A31" s="147" t="s">
        <v>47</v>
      </c>
      <c r="B31" s="147" t="s">
        <v>47</v>
      </c>
      <c r="C31" s="148"/>
      <c r="D31" s="159"/>
      <c r="E31" s="159"/>
      <c r="F31" s="149"/>
      <c r="G31" s="171"/>
      <c r="H31" s="50"/>
      <c r="I31" s="50"/>
      <c r="J31" s="50"/>
    </row>
    <row r="32" spans="1:10" ht="10.5" customHeight="1">
      <c r="A32" s="147"/>
      <c r="B32" s="147"/>
      <c r="C32" s="148"/>
      <c r="D32" s="159"/>
      <c r="E32" s="159"/>
      <c r="F32" s="149"/>
      <c r="G32" s="171"/>
      <c r="H32" s="50"/>
      <c r="I32" s="50"/>
      <c r="J32" s="50"/>
    </row>
    <row r="33" spans="1:10" ht="10.5" customHeight="1">
      <c r="A33" s="147" t="s">
        <v>125</v>
      </c>
      <c r="B33" s="147"/>
      <c r="C33" s="148"/>
      <c r="D33" s="159">
        <v>122.9</v>
      </c>
      <c r="E33" s="159">
        <v>137.6</v>
      </c>
      <c r="F33" s="153">
        <v>142</v>
      </c>
      <c r="G33" s="171">
        <v>123.47142857142856</v>
      </c>
      <c r="H33" s="50">
        <v>-10.683139534883713</v>
      </c>
      <c r="I33" s="50">
        <v>-13.45070422535211</v>
      </c>
      <c r="J33" s="50">
        <v>0.19707859958264917</v>
      </c>
    </row>
    <row r="34" spans="1:10" ht="10.5" customHeight="1">
      <c r="A34" s="147"/>
      <c r="B34" s="147"/>
      <c r="C34" s="148"/>
      <c r="D34" s="159"/>
      <c r="E34" s="159"/>
      <c r="F34" s="149"/>
      <c r="G34" s="171"/>
      <c r="H34" s="50"/>
      <c r="I34" s="50"/>
      <c r="J34" s="50"/>
    </row>
    <row r="35" spans="1:10" ht="10.5" customHeight="1">
      <c r="A35" s="147"/>
      <c r="B35" s="147" t="s">
        <v>107</v>
      </c>
      <c r="C35" s="148"/>
      <c r="D35" s="159">
        <v>108.8</v>
      </c>
      <c r="E35" s="159">
        <v>121.2</v>
      </c>
      <c r="F35" s="153">
        <v>114.8</v>
      </c>
      <c r="G35" s="171">
        <v>104.54285714285713</v>
      </c>
      <c r="H35" s="50">
        <v>-10.231023102310235</v>
      </c>
      <c r="I35" s="50">
        <v>-5.2264808362369335</v>
      </c>
      <c r="J35" s="50">
        <v>-1.3347714709451233</v>
      </c>
    </row>
    <row r="36" spans="1:10" ht="10.5" customHeight="1">
      <c r="A36" s="147"/>
      <c r="B36" s="147" t="s">
        <v>108</v>
      </c>
      <c r="C36" s="148"/>
      <c r="D36" s="159">
        <v>167.7</v>
      </c>
      <c r="E36" s="159">
        <v>189.8</v>
      </c>
      <c r="F36" s="153">
        <v>228.4</v>
      </c>
      <c r="G36" s="171">
        <v>183.6285714285714</v>
      </c>
      <c r="H36" s="50">
        <v>-11.643835616438368</v>
      </c>
      <c r="I36" s="50">
        <v>-26.57618213660246</v>
      </c>
      <c r="J36" s="50">
        <v>3.095925569457791</v>
      </c>
    </row>
    <row r="37" spans="1:10" ht="10.5" customHeight="1">
      <c r="A37" s="147"/>
      <c r="B37" s="147"/>
      <c r="C37" s="148"/>
      <c r="D37" s="159"/>
      <c r="E37" s="159"/>
      <c r="F37" s="149"/>
      <c r="G37" s="171"/>
      <c r="H37" s="50"/>
      <c r="I37" s="50"/>
      <c r="J37" s="50"/>
    </row>
    <row r="38" spans="1:10" ht="10.5" customHeight="1">
      <c r="A38" s="147"/>
      <c r="B38" s="147"/>
      <c r="C38" s="148"/>
      <c r="D38" s="159"/>
      <c r="E38" s="159"/>
      <c r="F38" s="149"/>
      <c r="G38" s="171"/>
      <c r="H38" s="50"/>
      <c r="I38" s="50"/>
      <c r="J38" s="50"/>
    </row>
    <row r="39" spans="1:10" ht="10.5" customHeight="1">
      <c r="A39" s="147" t="s">
        <v>126</v>
      </c>
      <c r="B39" s="147"/>
      <c r="C39" s="148"/>
      <c r="D39" s="159">
        <v>162.1</v>
      </c>
      <c r="E39" s="159">
        <v>172.7</v>
      </c>
      <c r="F39" s="149">
        <v>155.1</v>
      </c>
      <c r="G39" s="171">
        <v>153.07142857142853</v>
      </c>
      <c r="H39" s="50">
        <v>-6.1378112333526325</v>
      </c>
      <c r="I39" s="50">
        <v>4.513217279174726</v>
      </c>
      <c r="J39" s="50">
        <v>6.236367241721143</v>
      </c>
    </row>
    <row r="40" spans="1:10" ht="10.5" customHeight="1">
      <c r="A40" s="147"/>
      <c r="B40" s="147"/>
      <c r="C40" s="148"/>
      <c r="D40" s="159"/>
      <c r="E40" s="159"/>
      <c r="F40" s="149"/>
      <c r="G40" s="171"/>
      <c r="H40" s="50"/>
      <c r="I40" s="50"/>
      <c r="J40" s="50"/>
    </row>
    <row r="41" spans="1:10" ht="10.5" customHeight="1">
      <c r="A41" s="147"/>
      <c r="B41" s="147" t="s">
        <v>107</v>
      </c>
      <c r="C41" s="148"/>
      <c r="D41" s="159">
        <v>174.9</v>
      </c>
      <c r="E41" s="159">
        <v>177.5</v>
      </c>
      <c r="F41" s="149">
        <v>166.1</v>
      </c>
      <c r="G41" s="171">
        <v>165.02857142857144</v>
      </c>
      <c r="H41" s="50">
        <v>-1.464788732394363</v>
      </c>
      <c r="I41" s="50">
        <v>5.298013245033119</v>
      </c>
      <c r="J41" s="50">
        <v>4.222302417899673</v>
      </c>
    </row>
    <row r="42" spans="1:10" ht="10.5" customHeight="1">
      <c r="A42" s="147"/>
      <c r="B42" s="147" t="s">
        <v>108</v>
      </c>
      <c r="C42" s="148"/>
      <c r="D42" s="159">
        <v>133.8</v>
      </c>
      <c r="E42" s="159">
        <v>161.9</v>
      </c>
      <c r="F42" s="149">
        <v>130.7</v>
      </c>
      <c r="G42" s="171">
        <v>126.5</v>
      </c>
      <c r="H42" s="50">
        <v>-17.35639283508338</v>
      </c>
      <c r="I42" s="50">
        <v>2.371843917368036</v>
      </c>
      <c r="J42" s="50">
        <v>12.616049853745396</v>
      </c>
    </row>
    <row r="43" spans="1:10" ht="10.5" customHeight="1">
      <c r="A43" s="147"/>
      <c r="B43" s="147"/>
      <c r="C43" s="148"/>
      <c r="D43" s="159"/>
      <c r="E43" s="159"/>
      <c r="F43" s="149"/>
      <c r="G43" s="171"/>
      <c r="H43" s="50"/>
      <c r="I43" s="50"/>
      <c r="J43" s="50"/>
    </row>
    <row r="44" spans="1:10" ht="10.5" customHeight="1">
      <c r="A44" s="147"/>
      <c r="B44" s="147"/>
      <c r="C44" s="148"/>
      <c r="D44" s="159"/>
      <c r="E44" s="159"/>
      <c r="F44" s="149"/>
      <c r="G44" s="171"/>
      <c r="H44" s="50"/>
      <c r="I44" s="50"/>
      <c r="J44" s="50"/>
    </row>
    <row r="45" spans="1:10" ht="10.5" customHeight="1">
      <c r="A45" s="147" t="s">
        <v>127</v>
      </c>
      <c r="B45" s="147"/>
      <c r="C45" s="148"/>
      <c r="D45" s="159"/>
      <c r="E45" s="159"/>
      <c r="F45" s="149"/>
      <c r="G45" s="171"/>
      <c r="H45" s="50"/>
      <c r="I45" s="50"/>
      <c r="J45" s="50"/>
    </row>
    <row r="46" spans="1:10" ht="10.5" customHeight="1">
      <c r="A46" s="147" t="s">
        <v>47</v>
      </c>
      <c r="B46" s="147" t="s">
        <v>128</v>
      </c>
      <c r="C46" s="148"/>
      <c r="D46" s="159">
        <v>107.2</v>
      </c>
      <c r="E46" s="159">
        <v>110.5</v>
      </c>
      <c r="F46" s="153">
        <v>102.7</v>
      </c>
      <c r="G46" s="171">
        <v>109.78571428571429</v>
      </c>
      <c r="H46" s="50">
        <v>-2.986425339366513</v>
      </c>
      <c r="I46" s="50">
        <v>4.381694255111976</v>
      </c>
      <c r="J46" s="50">
        <v>2.685729556386954</v>
      </c>
    </row>
    <row r="47" spans="1:10" ht="10.5" customHeight="1">
      <c r="A47" s="147"/>
      <c r="B47" s="147"/>
      <c r="C47" s="148"/>
      <c r="D47" s="159"/>
      <c r="E47" s="159"/>
      <c r="F47" s="149"/>
      <c r="G47" s="171"/>
      <c r="H47" s="50"/>
      <c r="I47" s="50"/>
      <c r="J47" s="50"/>
    </row>
    <row r="48" spans="1:10" ht="10.5" customHeight="1">
      <c r="A48" s="147"/>
      <c r="B48" s="147" t="s">
        <v>107</v>
      </c>
      <c r="C48" s="148"/>
      <c r="D48" s="159">
        <v>103.6</v>
      </c>
      <c r="E48" s="159">
        <v>107</v>
      </c>
      <c r="F48" s="153">
        <v>100.2</v>
      </c>
      <c r="G48" s="171">
        <v>106.3</v>
      </c>
      <c r="H48" s="50">
        <v>-3.177570093457949</v>
      </c>
      <c r="I48" s="50">
        <v>3.393213572854283</v>
      </c>
      <c r="J48" s="50">
        <v>0.92228400922283</v>
      </c>
    </row>
    <row r="49" spans="1:10" ht="10.5" customHeight="1">
      <c r="A49" s="147"/>
      <c r="B49" s="147" t="s">
        <v>108</v>
      </c>
      <c r="C49" s="148"/>
      <c r="D49" s="159">
        <v>152.1</v>
      </c>
      <c r="E49" s="159">
        <v>152.9</v>
      </c>
      <c r="F49" s="149">
        <v>133.4</v>
      </c>
      <c r="G49" s="171">
        <v>152.9857142857143</v>
      </c>
      <c r="H49" s="50">
        <v>-0.5232177894048472</v>
      </c>
      <c r="I49" s="50">
        <v>14.017991004497741</v>
      </c>
      <c r="J49" s="50">
        <v>21.293464718541188</v>
      </c>
    </row>
    <row r="50" spans="1:10" ht="10.5" customHeight="1">
      <c r="A50" s="147"/>
      <c r="B50" s="147"/>
      <c r="C50" s="148"/>
      <c r="D50" s="159"/>
      <c r="E50" s="159"/>
      <c r="F50" s="149"/>
      <c r="G50" s="171"/>
      <c r="H50" s="50"/>
      <c r="I50" s="50"/>
      <c r="J50" s="50"/>
    </row>
    <row r="51" spans="1:10" ht="10.5" customHeight="1">
      <c r="A51" s="147"/>
      <c r="B51" s="147"/>
      <c r="C51" s="148"/>
      <c r="D51" s="159"/>
      <c r="E51" s="159"/>
      <c r="F51" s="149"/>
      <c r="G51" s="171"/>
      <c r="H51" s="50"/>
      <c r="I51" s="50"/>
      <c r="J51" s="50"/>
    </row>
    <row r="52" spans="1:10" ht="10.5" customHeight="1">
      <c r="A52" s="147" t="s">
        <v>129</v>
      </c>
      <c r="B52" s="147"/>
      <c r="C52" s="148"/>
      <c r="D52" s="159">
        <v>145.8</v>
      </c>
      <c r="E52" s="159">
        <v>151</v>
      </c>
      <c r="F52" s="153">
        <v>138.4</v>
      </c>
      <c r="G52" s="171">
        <v>141.94285714285712</v>
      </c>
      <c r="H52" s="50">
        <v>-3.4437086092715155</v>
      </c>
      <c r="I52" s="50">
        <v>5.346820809248559</v>
      </c>
      <c r="J52" s="50">
        <v>2.3274974253346854</v>
      </c>
    </row>
    <row r="53" spans="1:10" ht="10.5" customHeight="1">
      <c r="A53" s="147"/>
      <c r="B53" s="147"/>
      <c r="C53" s="148"/>
      <c r="D53" s="159"/>
      <c r="E53" s="159"/>
      <c r="F53" s="149"/>
      <c r="G53" s="171"/>
      <c r="H53" s="50"/>
      <c r="I53" s="50"/>
      <c r="J53" s="50"/>
    </row>
    <row r="54" spans="1:10" ht="10.5" customHeight="1">
      <c r="A54" s="147"/>
      <c r="B54" s="147" t="s">
        <v>107</v>
      </c>
      <c r="C54" s="148"/>
      <c r="D54" s="159">
        <v>153.7</v>
      </c>
      <c r="E54" s="159">
        <v>173</v>
      </c>
      <c r="F54" s="153">
        <v>156</v>
      </c>
      <c r="G54" s="171">
        <v>144.7</v>
      </c>
      <c r="H54" s="50">
        <v>-11.156069364161857</v>
      </c>
      <c r="I54" s="50">
        <v>-1.4743589743589816</v>
      </c>
      <c r="J54" s="50">
        <v>1.1685976827806677</v>
      </c>
    </row>
    <row r="55" spans="1:10" ht="10.5" customHeight="1">
      <c r="A55" s="147"/>
      <c r="B55" s="147" t="s">
        <v>108</v>
      </c>
      <c r="C55" s="148"/>
      <c r="D55" s="159">
        <v>129.1</v>
      </c>
      <c r="E55" s="159">
        <v>104.2</v>
      </c>
      <c r="F55" s="153">
        <v>101.1</v>
      </c>
      <c r="G55" s="171">
        <v>136.1</v>
      </c>
      <c r="H55" s="50">
        <v>23.896353166986554</v>
      </c>
      <c r="I55" s="50">
        <v>27.695351137487638</v>
      </c>
      <c r="J55" s="50">
        <v>5.050170911897675</v>
      </c>
    </row>
    <row r="56" spans="1:10" ht="10.5" customHeight="1">
      <c r="A56" s="147"/>
      <c r="B56" s="147"/>
      <c r="C56" s="156"/>
      <c r="D56" s="172"/>
      <c r="E56" s="159"/>
      <c r="F56" s="149"/>
      <c r="G56" s="171"/>
      <c r="H56" s="50"/>
      <c r="I56" s="50"/>
      <c r="J56" s="50"/>
    </row>
    <row r="57" spans="1:10" ht="10.5" customHeight="1">
      <c r="A57" s="147"/>
      <c r="B57" s="147"/>
      <c r="C57" s="156"/>
      <c r="D57" s="172"/>
      <c r="E57" s="159"/>
      <c r="F57" s="149"/>
      <c r="G57" s="171"/>
      <c r="H57" s="50"/>
      <c r="I57" s="50"/>
      <c r="J57" s="50"/>
    </row>
    <row r="58" spans="1:10" ht="10.5" customHeight="1">
      <c r="A58" s="147" t="s">
        <v>130</v>
      </c>
      <c r="B58" s="147"/>
      <c r="C58" s="148"/>
      <c r="D58" s="159">
        <v>164.3</v>
      </c>
      <c r="E58" s="159">
        <v>187.9</v>
      </c>
      <c r="F58" s="153">
        <v>155</v>
      </c>
      <c r="G58" s="171">
        <v>164.24285714285716</v>
      </c>
      <c r="H58" s="50">
        <v>-12.559872272485363</v>
      </c>
      <c r="I58" s="50">
        <v>6.000000000000007</v>
      </c>
      <c r="J58" s="50">
        <v>7.659893248431499</v>
      </c>
    </row>
    <row r="59" spans="1:10" ht="10.5" customHeight="1">
      <c r="A59" s="147"/>
      <c r="B59" s="147"/>
      <c r="C59" s="148"/>
      <c r="D59" s="159"/>
      <c r="E59" s="159"/>
      <c r="F59" s="149"/>
      <c r="G59" s="171"/>
      <c r="H59" s="50"/>
      <c r="I59" s="50"/>
      <c r="J59" s="50"/>
    </row>
    <row r="60" spans="1:10" ht="10.5" customHeight="1">
      <c r="A60" s="147"/>
      <c r="B60" s="147" t="s">
        <v>107</v>
      </c>
      <c r="C60" s="148"/>
      <c r="D60" s="159">
        <v>145.2</v>
      </c>
      <c r="E60" s="159">
        <v>160.5</v>
      </c>
      <c r="F60" s="149">
        <v>141.5</v>
      </c>
      <c r="G60" s="171">
        <v>140.3714285714286</v>
      </c>
      <c r="H60" s="50">
        <v>-9.53271028037384</v>
      </c>
      <c r="I60" s="50">
        <v>2.614840989399285</v>
      </c>
      <c r="J60" s="50">
        <v>4.956205938901947</v>
      </c>
    </row>
    <row r="61" spans="1:10" ht="10.5" customHeight="1">
      <c r="A61" s="147"/>
      <c r="B61" s="147" t="s">
        <v>108</v>
      </c>
      <c r="C61" s="148"/>
      <c r="D61" s="159">
        <v>254.2</v>
      </c>
      <c r="E61" s="159">
        <v>316.9</v>
      </c>
      <c r="F61" s="153">
        <v>218.1</v>
      </c>
      <c r="G61" s="171">
        <v>276.5857142857143</v>
      </c>
      <c r="H61" s="50">
        <v>-19.78542126853897</v>
      </c>
      <c r="I61" s="50">
        <v>16.552040348464004</v>
      </c>
      <c r="J61" s="50">
        <v>14.731851851851848</v>
      </c>
    </row>
    <row r="62" spans="1:10" ht="10.5" customHeight="1">
      <c r="A62" s="147"/>
      <c r="B62" s="147"/>
      <c r="C62" s="156"/>
      <c r="D62" s="172"/>
      <c r="E62" s="159"/>
      <c r="F62" s="153"/>
      <c r="G62" s="171"/>
      <c r="H62" s="50"/>
      <c r="I62" s="50"/>
      <c r="J62" s="50"/>
    </row>
    <row r="63" spans="1:10" ht="10.5" customHeight="1">
      <c r="A63" s="147"/>
      <c r="B63" s="147"/>
      <c r="C63" s="156"/>
      <c r="D63" s="172"/>
      <c r="E63" s="159"/>
      <c r="F63" s="153"/>
      <c r="G63" s="171"/>
      <c r="H63" s="50"/>
      <c r="I63" s="50"/>
      <c r="J63" s="50"/>
    </row>
    <row r="64" spans="1:10" ht="10.5" customHeight="1">
      <c r="A64" s="147" t="s">
        <v>131</v>
      </c>
      <c r="B64" s="147"/>
      <c r="C64" s="148"/>
      <c r="D64" s="159"/>
      <c r="E64" s="159"/>
      <c r="F64" s="149"/>
      <c r="G64" s="171"/>
      <c r="H64" s="50"/>
      <c r="I64" s="50"/>
      <c r="J64" s="50"/>
    </row>
    <row r="65" spans="1:10" ht="10.5" customHeight="1">
      <c r="A65" s="147"/>
      <c r="B65" s="147" t="s">
        <v>132</v>
      </c>
      <c r="C65" s="148"/>
      <c r="D65" s="159">
        <v>107.1</v>
      </c>
      <c r="E65" s="159">
        <v>115.7</v>
      </c>
      <c r="F65" s="149">
        <v>109.7</v>
      </c>
      <c r="G65" s="171">
        <v>94.81428571428572</v>
      </c>
      <c r="H65" s="50">
        <v>-7.433016421780475</v>
      </c>
      <c r="I65" s="50">
        <v>-2.370100273473116</v>
      </c>
      <c r="J65" s="50">
        <v>-2.253313696612663</v>
      </c>
    </row>
    <row r="66" spans="1:10" ht="10.5" customHeight="1">
      <c r="A66" s="147"/>
      <c r="B66" s="147"/>
      <c r="C66" s="148"/>
      <c r="D66" s="159"/>
      <c r="E66" s="159"/>
      <c r="F66" s="149"/>
      <c r="G66" s="171"/>
      <c r="H66" s="50"/>
      <c r="I66" s="50"/>
      <c r="J66" s="50"/>
    </row>
    <row r="67" spans="1:10" ht="10.5" customHeight="1">
      <c r="A67" s="147"/>
      <c r="B67" s="147" t="s">
        <v>107</v>
      </c>
      <c r="C67" s="148"/>
      <c r="D67" s="159">
        <v>104.7</v>
      </c>
      <c r="E67" s="159">
        <v>111.5</v>
      </c>
      <c r="F67" s="149">
        <v>105</v>
      </c>
      <c r="G67" s="171">
        <v>89.24285714285715</v>
      </c>
      <c r="H67" s="50">
        <v>-6.098654708520177</v>
      </c>
      <c r="I67" s="50">
        <v>-0.28571428571428303</v>
      </c>
      <c r="J67" s="50">
        <v>-1.4202303929304152</v>
      </c>
    </row>
    <row r="68" spans="1:10" ht="10.5" customHeight="1">
      <c r="A68" s="147"/>
      <c r="B68" s="147" t="s">
        <v>108</v>
      </c>
      <c r="C68" s="148"/>
      <c r="D68" s="159">
        <v>121.5</v>
      </c>
      <c r="E68" s="159">
        <v>141.3</v>
      </c>
      <c r="F68" s="149">
        <v>138.7</v>
      </c>
      <c r="G68" s="171">
        <v>128.85714285714286</v>
      </c>
      <c r="H68" s="50">
        <v>-14.012738853503192</v>
      </c>
      <c r="I68" s="50">
        <v>-12.400865176640224</v>
      </c>
      <c r="J68" s="50">
        <v>-5.717570816347864</v>
      </c>
    </row>
    <row r="69" spans="1:10" ht="10.5" customHeight="1">
      <c r="A69" s="147"/>
      <c r="B69" s="147"/>
      <c r="C69" s="148"/>
      <c r="D69" s="159"/>
      <c r="E69" s="159"/>
      <c r="F69" s="149"/>
      <c r="G69" s="171"/>
      <c r="H69" s="50"/>
      <c r="I69" s="50"/>
      <c r="J69" s="50"/>
    </row>
    <row r="70" spans="1:10" s="40" customFormat="1" ht="12.75" customHeight="1">
      <c r="A70" s="123"/>
      <c r="B70" s="102"/>
      <c r="C70" s="102"/>
      <c r="D70" s="102"/>
      <c r="E70" s="102"/>
      <c r="F70" s="102"/>
      <c r="G70" s="167"/>
      <c r="H70" s="102"/>
      <c r="I70" s="102"/>
      <c r="J70" s="37"/>
    </row>
    <row r="71" spans="1:10" s="40" customFormat="1" ht="12.75" customHeight="1">
      <c r="A71" s="103"/>
      <c r="B71" s="102"/>
      <c r="C71" s="102"/>
      <c r="D71" s="102"/>
      <c r="E71" s="102"/>
      <c r="F71" s="102"/>
      <c r="G71" s="167"/>
      <c r="H71" s="102"/>
      <c r="I71" s="102"/>
      <c r="J71" s="37"/>
    </row>
    <row r="72" spans="1:10" s="40" customFormat="1" ht="13.5" customHeight="1">
      <c r="A72" s="255" t="s">
        <v>169</v>
      </c>
      <c r="B72" s="255"/>
      <c r="C72" s="255"/>
      <c r="D72" s="255"/>
      <c r="E72" s="255"/>
      <c r="F72" s="255"/>
      <c r="G72" s="255"/>
      <c r="H72" s="255"/>
      <c r="I72" s="255"/>
      <c r="J72" s="255"/>
    </row>
    <row r="73" spans="1:10" s="40" customFormat="1" ht="13.5" customHeight="1">
      <c r="A73" s="255" t="s">
        <v>171</v>
      </c>
      <c r="B73" s="255"/>
      <c r="C73" s="255"/>
      <c r="D73" s="255"/>
      <c r="E73" s="255"/>
      <c r="F73" s="255"/>
      <c r="G73" s="255"/>
      <c r="H73" s="255"/>
      <c r="I73" s="255"/>
      <c r="J73" s="255"/>
    </row>
    <row r="74" spans="1:10" s="40" customFormat="1" ht="13.5" customHeight="1">
      <c r="A74" s="255" t="s">
        <v>85</v>
      </c>
      <c r="B74" s="255"/>
      <c r="C74" s="255"/>
      <c r="D74" s="255"/>
      <c r="E74" s="255"/>
      <c r="F74" s="255"/>
      <c r="G74" s="255"/>
      <c r="H74" s="255"/>
      <c r="I74" s="255"/>
      <c r="J74" s="255"/>
    </row>
    <row r="75" spans="1:10" s="40" customFormat="1" ht="12" customHeight="1">
      <c r="A75" s="36"/>
      <c r="B75" s="36"/>
      <c r="C75" s="36"/>
      <c r="D75" s="128"/>
      <c r="E75" s="128"/>
      <c r="F75" s="128"/>
      <c r="G75" s="129"/>
      <c r="H75" s="128"/>
      <c r="I75" s="128"/>
      <c r="J75" s="157"/>
    </row>
    <row r="76" spans="4:10" s="40" customFormat="1" ht="12.75" customHeight="1">
      <c r="D76" s="131"/>
      <c r="E76" s="131"/>
      <c r="F76" s="131"/>
      <c r="G76" s="132"/>
      <c r="H76" s="128"/>
      <c r="I76" s="128"/>
      <c r="J76" s="128"/>
    </row>
    <row r="77" spans="1:10" ht="11.25" customHeight="1">
      <c r="A77" s="133"/>
      <c r="B77" s="133"/>
      <c r="C77" s="134"/>
      <c r="D77" s="219" t="s">
        <v>219</v>
      </c>
      <c r="E77" s="222" t="s">
        <v>121</v>
      </c>
      <c r="F77" s="223"/>
      <c r="G77" s="216" t="s">
        <v>200</v>
      </c>
      <c r="H77" s="135" t="s">
        <v>86</v>
      </c>
      <c r="I77" s="135"/>
      <c r="J77" s="135"/>
    </row>
    <row r="78" spans="3:10" ht="11.25" customHeight="1">
      <c r="C78" s="21"/>
      <c r="D78" s="220"/>
      <c r="E78" s="224"/>
      <c r="F78" s="225"/>
      <c r="G78" s="217"/>
      <c r="H78" s="136" t="s">
        <v>94</v>
      </c>
      <c r="I78" s="137"/>
      <c r="J78" s="138" t="s">
        <v>218</v>
      </c>
    </row>
    <row r="79" spans="1:10" ht="11.25" customHeight="1">
      <c r="A79" s="110" t="s">
        <v>122</v>
      </c>
      <c r="B79" s="110"/>
      <c r="C79" s="139"/>
      <c r="D79" s="220"/>
      <c r="E79" s="199" t="s">
        <v>224</v>
      </c>
      <c r="F79" s="199" t="s">
        <v>220</v>
      </c>
      <c r="G79" s="217"/>
      <c r="H79" s="140" t="s">
        <v>101</v>
      </c>
      <c r="I79" s="140"/>
      <c r="J79" s="140"/>
    </row>
    <row r="80" spans="3:10" ht="11.25" customHeight="1">
      <c r="C80" s="21"/>
      <c r="D80" s="220"/>
      <c r="E80" s="214"/>
      <c r="F80" s="214" t="s">
        <v>47</v>
      </c>
      <c r="G80" s="217"/>
      <c r="H80" s="141" t="s">
        <v>102</v>
      </c>
      <c r="I80" s="142" t="s">
        <v>103</v>
      </c>
      <c r="J80" s="143" t="s">
        <v>103</v>
      </c>
    </row>
    <row r="81" spans="1:10" ht="11.25" customHeight="1">
      <c r="A81" s="24"/>
      <c r="B81" s="24"/>
      <c r="C81" s="25"/>
      <c r="D81" s="221"/>
      <c r="E81" s="215"/>
      <c r="F81" s="215" t="s">
        <v>47</v>
      </c>
      <c r="G81" s="218"/>
      <c r="H81" s="144" t="s">
        <v>104</v>
      </c>
      <c r="I81" s="145" t="s">
        <v>105</v>
      </c>
      <c r="J81" s="146" t="s">
        <v>204</v>
      </c>
    </row>
    <row r="82" spans="1:10" ht="10.5" customHeight="1">
      <c r="A82" s="20"/>
      <c r="B82" s="20"/>
      <c r="C82" s="21"/>
      <c r="D82" s="168"/>
      <c r="E82" s="55"/>
      <c r="F82" s="55"/>
      <c r="G82" s="60"/>
      <c r="H82" s="169"/>
      <c r="I82" s="170"/>
      <c r="J82" s="170"/>
    </row>
    <row r="83" spans="1:10" ht="10.5" customHeight="1">
      <c r="A83" s="20"/>
      <c r="B83" s="20"/>
      <c r="C83" s="21"/>
      <c r="D83" s="159"/>
      <c r="E83" s="159"/>
      <c r="F83" s="173"/>
      <c r="G83" s="171"/>
      <c r="H83" s="50"/>
      <c r="I83" s="50"/>
      <c r="J83" s="170"/>
    </row>
    <row r="84" spans="1:10" ht="10.5" customHeight="1">
      <c r="A84" s="147" t="s">
        <v>135</v>
      </c>
      <c r="B84" s="147"/>
      <c r="C84" s="148"/>
      <c r="D84" s="159">
        <v>153.6</v>
      </c>
      <c r="E84" s="159">
        <v>171.7</v>
      </c>
      <c r="F84" s="149">
        <v>158</v>
      </c>
      <c r="G84" s="171">
        <v>173.5</v>
      </c>
      <c r="H84" s="50">
        <v>-10.54164239953407</v>
      </c>
      <c r="I84" s="50">
        <v>-2.784810126582282</v>
      </c>
      <c r="J84" s="50">
        <v>10.158730158730158</v>
      </c>
    </row>
    <row r="85" spans="1:10" ht="10.5" customHeight="1">
      <c r="A85" s="147"/>
      <c r="B85" s="147"/>
      <c r="C85" s="148"/>
      <c r="D85" s="159"/>
      <c r="E85" s="159"/>
      <c r="F85" s="149"/>
      <c r="G85" s="171"/>
      <c r="H85" s="50"/>
      <c r="I85" s="50"/>
      <c r="J85" s="50"/>
    </row>
    <row r="86" spans="1:10" ht="10.5" customHeight="1">
      <c r="A86" s="147"/>
      <c r="B86" s="147" t="s">
        <v>107</v>
      </c>
      <c r="C86" s="148"/>
      <c r="D86" s="159">
        <v>151.4</v>
      </c>
      <c r="E86" s="159">
        <v>154.6</v>
      </c>
      <c r="F86" s="149">
        <v>155.5</v>
      </c>
      <c r="G86" s="171">
        <v>147.55714285714288</v>
      </c>
      <c r="H86" s="50">
        <v>-2.0698576972833047</v>
      </c>
      <c r="I86" s="50">
        <v>-2.636655948553051</v>
      </c>
      <c r="J86" s="50">
        <v>-2.9320552579644574</v>
      </c>
    </row>
    <row r="87" spans="1:10" ht="10.5" customHeight="1">
      <c r="A87" s="147"/>
      <c r="B87" s="147" t="s">
        <v>108</v>
      </c>
      <c r="C87" s="148"/>
      <c r="D87" s="159">
        <v>157.4</v>
      </c>
      <c r="E87" s="159">
        <v>201.4</v>
      </c>
      <c r="F87" s="149">
        <v>162.4</v>
      </c>
      <c r="G87" s="171">
        <v>218.42857142857147</v>
      </c>
      <c r="H87" s="50">
        <v>-21.847070506454816</v>
      </c>
      <c r="I87" s="50">
        <v>-3.0788177339901477</v>
      </c>
      <c r="J87" s="50">
        <v>30.77317824153269</v>
      </c>
    </row>
    <row r="88" spans="1:10" ht="10.5" customHeight="1">
      <c r="A88" s="147"/>
      <c r="B88" s="147"/>
      <c r="C88" s="148"/>
      <c r="D88" s="159"/>
      <c r="E88" s="159"/>
      <c r="F88" s="149"/>
      <c r="G88" s="171"/>
      <c r="H88" s="50"/>
      <c r="I88" s="50"/>
      <c r="J88" s="50"/>
    </row>
    <row r="89" spans="1:10" ht="10.5" customHeight="1">
      <c r="A89" s="147"/>
      <c r="B89" s="147"/>
      <c r="C89" s="148"/>
      <c r="D89" s="159"/>
      <c r="E89" s="159"/>
      <c r="F89" s="149"/>
      <c r="G89" s="171"/>
      <c r="H89" s="50"/>
      <c r="I89" s="50"/>
      <c r="J89" s="50"/>
    </row>
    <row r="90" spans="1:10" ht="10.5" customHeight="1">
      <c r="A90" s="147" t="s">
        <v>136</v>
      </c>
      <c r="B90" s="147"/>
      <c r="C90" s="148"/>
      <c r="D90" s="159">
        <v>160.8</v>
      </c>
      <c r="E90" s="159">
        <v>171.7</v>
      </c>
      <c r="F90" s="153">
        <v>158.4</v>
      </c>
      <c r="G90" s="171">
        <v>156.45714285714286</v>
      </c>
      <c r="H90" s="50">
        <v>-6.3482818870122175</v>
      </c>
      <c r="I90" s="50">
        <v>1.5151515151515187</v>
      </c>
      <c r="J90" s="50">
        <v>9.607686148919141</v>
      </c>
    </row>
    <row r="91" spans="1:10" ht="10.5" customHeight="1">
      <c r="A91" s="147"/>
      <c r="B91" s="147"/>
      <c r="C91" s="148"/>
      <c r="D91" s="159"/>
      <c r="E91" s="159"/>
      <c r="F91" s="149"/>
      <c r="G91" s="171"/>
      <c r="H91" s="50"/>
      <c r="I91" s="50"/>
      <c r="J91" s="50"/>
    </row>
    <row r="92" spans="1:10" ht="10.5" customHeight="1">
      <c r="A92" s="147"/>
      <c r="B92" s="147" t="s">
        <v>107</v>
      </c>
      <c r="C92" s="148"/>
      <c r="D92" s="159">
        <v>150.1</v>
      </c>
      <c r="E92" s="159">
        <v>157.1</v>
      </c>
      <c r="F92" s="153">
        <v>156.5</v>
      </c>
      <c r="G92" s="171">
        <v>145.07142857142858</v>
      </c>
      <c r="H92" s="50">
        <v>-4.455760661998727</v>
      </c>
      <c r="I92" s="50">
        <v>-4.089456869009588</v>
      </c>
      <c r="J92" s="50">
        <v>5.858438444699267</v>
      </c>
    </row>
    <row r="93" spans="1:10" ht="10.5" customHeight="1">
      <c r="A93" s="147"/>
      <c r="B93" s="147" t="s">
        <v>108</v>
      </c>
      <c r="C93" s="148"/>
      <c r="D93" s="159">
        <v>217.1</v>
      </c>
      <c r="E93" s="159">
        <v>247.9</v>
      </c>
      <c r="F93" s="153">
        <v>168.1</v>
      </c>
      <c r="G93" s="171">
        <v>215.95714285714286</v>
      </c>
      <c r="H93" s="50">
        <v>-12.424364663170637</v>
      </c>
      <c r="I93" s="50">
        <v>29.14931588340274</v>
      </c>
      <c r="J93" s="50">
        <v>25.348258706467668</v>
      </c>
    </row>
    <row r="94" spans="1:10" ht="10.5" customHeight="1">
      <c r="A94" s="147"/>
      <c r="B94" s="147"/>
      <c r="C94" s="148"/>
      <c r="D94" s="159"/>
      <c r="E94" s="159"/>
      <c r="F94" s="149"/>
      <c r="G94" s="171"/>
      <c r="H94" s="50"/>
      <c r="I94" s="50"/>
      <c r="J94" s="50"/>
    </row>
    <row r="95" spans="1:10" ht="10.5" customHeight="1">
      <c r="A95" s="147"/>
      <c r="B95" s="147"/>
      <c r="C95" s="148"/>
      <c r="D95" s="159"/>
      <c r="E95" s="159"/>
      <c r="F95" s="149"/>
      <c r="G95" s="171"/>
      <c r="H95" s="50"/>
      <c r="I95" s="50"/>
      <c r="J95" s="50"/>
    </row>
    <row r="96" spans="1:10" ht="10.5" customHeight="1">
      <c r="A96" s="147" t="s">
        <v>137</v>
      </c>
      <c r="B96" s="147"/>
      <c r="C96" s="148"/>
      <c r="D96" s="159">
        <v>117</v>
      </c>
      <c r="E96" s="159">
        <v>127.9</v>
      </c>
      <c r="F96" s="153">
        <v>107.9</v>
      </c>
      <c r="G96" s="171">
        <v>118.58571428571429</v>
      </c>
      <c r="H96" s="50">
        <v>-8.522283033620019</v>
      </c>
      <c r="I96" s="50">
        <v>8.43373493975903</v>
      </c>
      <c r="J96" s="50">
        <v>6.902768834513845</v>
      </c>
    </row>
    <row r="97" spans="1:10" ht="10.5" customHeight="1">
      <c r="A97" s="147"/>
      <c r="B97" s="147"/>
      <c r="C97" s="148"/>
      <c r="D97" s="159"/>
      <c r="E97" s="159"/>
      <c r="F97" s="149"/>
      <c r="G97" s="171"/>
      <c r="H97" s="50"/>
      <c r="I97" s="50"/>
      <c r="J97" s="50"/>
    </row>
    <row r="98" spans="1:10" ht="10.5" customHeight="1">
      <c r="A98" s="147"/>
      <c r="B98" s="147" t="s">
        <v>107</v>
      </c>
      <c r="C98" s="148"/>
      <c r="D98" s="159">
        <v>116.1</v>
      </c>
      <c r="E98" s="159">
        <v>120</v>
      </c>
      <c r="F98" s="153">
        <v>104.6</v>
      </c>
      <c r="G98" s="171">
        <v>112.77142857142859</v>
      </c>
      <c r="H98" s="50">
        <v>-3.250000000000005</v>
      </c>
      <c r="I98" s="50">
        <v>10.994263862332696</v>
      </c>
      <c r="J98" s="50">
        <v>1.1143845267068055</v>
      </c>
    </row>
    <row r="99" spans="1:10" ht="10.5" customHeight="1">
      <c r="A99" s="147"/>
      <c r="B99" s="147" t="s">
        <v>108</v>
      </c>
      <c r="C99" s="148"/>
      <c r="D99" s="159">
        <v>119.7</v>
      </c>
      <c r="E99" s="159">
        <v>150.1</v>
      </c>
      <c r="F99" s="153">
        <v>117.3</v>
      </c>
      <c r="G99" s="171">
        <v>134.94285714285715</v>
      </c>
      <c r="H99" s="50">
        <v>-20.25316455696202</v>
      </c>
      <c r="I99" s="50">
        <v>2.0460358056266035</v>
      </c>
      <c r="J99" s="50">
        <v>23.493267093737735</v>
      </c>
    </row>
    <row r="100" spans="1:10" ht="10.5" customHeight="1">
      <c r="A100" s="147"/>
      <c r="B100" s="147"/>
      <c r="C100" s="148"/>
      <c r="D100" s="159"/>
      <c r="E100" s="159"/>
      <c r="F100" s="149"/>
      <c r="G100" s="171"/>
      <c r="H100" s="50"/>
      <c r="I100" s="50"/>
      <c r="J100" s="50"/>
    </row>
    <row r="101" spans="1:10" ht="11.25" customHeight="1">
      <c r="A101" s="147"/>
      <c r="B101" s="147"/>
      <c r="C101" s="148"/>
      <c r="D101" s="159"/>
      <c r="E101" s="159"/>
      <c r="F101" s="149"/>
      <c r="G101" s="171"/>
      <c r="H101" s="50"/>
      <c r="I101" s="50"/>
      <c r="J101" s="50"/>
    </row>
    <row r="102" spans="1:10" ht="10.5" customHeight="1">
      <c r="A102" s="147" t="s">
        <v>138</v>
      </c>
      <c r="B102" s="147"/>
      <c r="C102" s="148"/>
      <c r="D102" s="159"/>
      <c r="E102" s="159"/>
      <c r="F102" s="149"/>
      <c r="G102" s="171"/>
      <c r="H102" s="50"/>
      <c r="I102" s="50"/>
      <c r="J102" s="50"/>
    </row>
    <row r="103" spans="1:10" ht="10.5" customHeight="1">
      <c r="A103" s="147"/>
      <c r="B103" s="147" t="s">
        <v>139</v>
      </c>
      <c r="C103" s="148"/>
      <c r="D103" s="159">
        <v>149.6</v>
      </c>
      <c r="E103" s="159">
        <v>161.1</v>
      </c>
      <c r="F103" s="153">
        <v>144</v>
      </c>
      <c r="G103" s="171">
        <v>155.1</v>
      </c>
      <c r="H103" s="50">
        <v>-7.138423339540658</v>
      </c>
      <c r="I103" s="50">
        <v>3.888888888888885</v>
      </c>
      <c r="J103" s="50">
        <v>0.6582607083256016</v>
      </c>
    </row>
    <row r="104" spans="1:10" ht="10.5" customHeight="1">
      <c r="A104" s="147"/>
      <c r="B104" s="147"/>
      <c r="C104" s="148"/>
      <c r="D104" s="159"/>
      <c r="E104" s="159"/>
      <c r="F104" s="153"/>
      <c r="G104" s="171"/>
      <c r="H104" s="50"/>
      <c r="I104" s="50"/>
      <c r="J104" s="50"/>
    </row>
    <row r="105" spans="1:10" ht="10.5" customHeight="1">
      <c r="A105" s="147"/>
      <c r="B105" s="147" t="s">
        <v>107</v>
      </c>
      <c r="C105" s="148"/>
      <c r="D105" s="159">
        <v>140.2</v>
      </c>
      <c r="E105" s="159">
        <v>158.3</v>
      </c>
      <c r="F105" s="153">
        <v>143.7</v>
      </c>
      <c r="G105" s="171">
        <v>150.62857142857143</v>
      </c>
      <c r="H105" s="50">
        <v>-11.433986102337348</v>
      </c>
      <c r="I105" s="50">
        <v>-2.4356297842727908</v>
      </c>
      <c r="J105" s="50">
        <v>-1.393434957448783</v>
      </c>
    </row>
    <row r="106" spans="1:10" ht="10.5" customHeight="1">
      <c r="A106" s="147"/>
      <c r="B106" s="147" t="s">
        <v>108</v>
      </c>
      <c r="C106" s="148"/>
      <c r="D106" s="159">
        <v>224.3</v>
      </c>
      <c r="E106" s="159">
        <v>183.9</v>
      </c>
      <c r="F106" s="153">
        <v>146.3</v>
      </c>
      <c r="G106" s="171">
        <v>190.94285714285712</v>
      </c>
      <c r="H106" s="50">
        <v>21.96846112017401</v>
      </c>
      <c r="I106" s="50">
        <v>53.31510594668489</v>
      </c>
      <c r="J106" s="50">
        <v>15.903572667360361</v>
      </c>
    </row>
    <row r="107" spans="1:10" ht="10.5" customHeight="1">
      <c r="A107" s="147"/>
      <c r="B107" s="147"/>
      <c r="C107" s="148"/>
      <c r="D107" s="159"/>
      <c r="E107" s="159"/>
      <c r="F107" s="149"/>
      <c r="G107" s="171"/>
      <c r="H107" s="50"/>
      <c r="I107" s="50"/>
      <c r="J107" s="50"/>
    </row>
    <row r="108" spans="1:10" ht="10.5" customHeight="1">
      <c r="A108" s="147"/>
      <c r="B108" s="147"/>
      <c r="C108" s="148"/>
      <c r="D108" s="159"/>
      <c r="E108" s="159"/>
      <c r="F108" s="149"/>
      <c r="G108" s="171"/>
      <c r="H108" s="50"/>
      <c r="I108" s="50"/>
      <c r="J108" s="50"/>
    </row>
    <row r="109" spans="1:10" ht="10.5" customHeight="1">
      <c r="A109" s="147" t="s">
        <v>140</v>
      </c>
      <c r="B109" s="147"/>
      <c r="C109" s="148"/>
      <c r="D109" s="159">
        <v>95.1</v>
      </c>
      <c r="E109" s="159">
        <v>126.5</v>
      </c>
      <c r="F109" s="153">
        <v>109.7</v>
      </c>
      <c r="G109" s="171">
        <v>109.95714285714287</v>
      </c>
      <c r="H109" s="50">
        <v>-24.82213438735178</v>
      </c>
      <c r="I109" s="50">
        <v>-13.30902461257977</v>
      </c>
      <c r="J109" s="50">
        <v>11.373173202141528</v>
      </c>
    </row>
    <row r="110" spans="1:10" ht="10.5" customHeight="1">
      <c r="A110" s="147"/>
      <c r="B110" s="147"/>
      <c r="C110" s="148"/>
      <c r="D110" s="159"/>
      <c r="E110" s="159"/>
      <c r="F110" s="149"/>
      <c r="G110" s="171"/>
      <c r="H110" s="50"/>
      <c r="I110" s="50"/>
      <c r="J110" s="50"/>
    </row>
    <row r="111" spans="1:10" ht="10.5" customHeight="1">
      <c r="A111" s="147"/>
      <c r="B111" s="147" t="s">
        <v>107</v>
      </c>
      <c r="C111" s="148"/>
      <c r="D111" s="159">
        <v>82.4</v>
      </c>
      <c r="E111" s="159">
        <v>107.9</v>
      </c>
      <c r="F111" s="149">
        <v>90</v>
      </c>
      <c r="G111" s="171">
        <v>91.27142857142857</v>
      </c>
      <c r="H111" s="50">
        <v>-23.632993512511582</v>
      </c>
      <c r="I111" s="50">
        <v>-8.444444444444438</v>
      </c>
      <c r="J111" s="50">
        <v>10.478990143524104</v>
      </c>
    </row>
    <row r="112" spans="1:10" ht="10.5" customHeight="1">
      <c r="A112" s="147"/>
      <c r="B112" s="147" t="s">
        <v>108</v>
      </c>
      <c r="C112" s="148"/>
      <c r="D112" s="159">
        <v>115.9</v>
      </c>
      <c r="E112" s="159">
        <v>157.1</v>
      </c>
      <c r="F112" s="153">
        <v>142</v>
      </c>
      <c r="G112" s="171">
        <v>140.6142857142857</v>
      </c>
      <c r="H112" s="50">
        <v>-26.225334182049647</v>
      </c>
      <c r="I112" s="50">
        <v>-18.38028169014084</v>
      </c>
      <c r="J112" s="50">
        <v>12.324546388223188</v>
      </c>
    </row>
    <row r="113" spans="1:10" ht="10.5" customHeight="1">
      <c r="A113" s="105"/>
      <c r="B113" s="105"/>
      <c r="C113" s="85"/>
      <c r="D113" s="159"/>
      <c r="E113" s="159"/>
      <c r="F113" s="149"/>
      <c r="G113" s="171"/>
      <c r="H113" s="50"/>
      <c r="I113" s="50"/>
      <c r="J113" s="50"/>
    </row>
    <row r="114" spans="1:10" ht="10.5" customHeight="1">
      <c r="A114" s="105"/>
      <c r="B114" s="105"/>
      <c r="C114" s="85"/>
      <c r="D114" s="159"/>
      <c r="E114" s="159"/>
      <c r="F114" s="149"/>
      <c r="G114" s="171"/>
      <c r="H114" s="50"/>
      <c r="I114" s="50"/>
      <c r="J114" s="50"/>
    </row>
    <row r="115" spans="1:10" ht="10.5" customHeight="1">
      <c r="A115" s="147" t="s">
        <v>141</v>
      </c>
      <c r="B115" s="105"/>
      <c r="C115" s="85"/>
      <c r="D115" s="159"/>
      <c r="E115" s="159"/>
      <c r="F115" s="149"/>
      <c r="G115" s="171"/>
      <c r="H115" s="50"/>
      <c r="I115" s="50"/>
      <c r="J115" s="50"/>
    </row>
    <row r="116" spans="1:10" ht="10.5" customHeight="1">
      <c r="A116" s="147"/>
      <c r="B116" s="147" t="s">
        <v>142</v>
      </c>
      <c r="C116" s="85"/>
      <c r="D116" s="159">
        <v>131.7</v>
      </c>
      <c r="E116" s="159">
        <v>147.9</v>
      </c>
      <c r="F116" s="153">
        <v>109</v>
      </c>
      <c r="G116" s="171">
        <v>126.57142857142857</v>
      </c>
      <c r="H116" s="50">
        <v>-10.953346855983785</v>
      </c>
      <c r="I116" s="50">
        <v>20.82568807339449</v>
      </c>
      <c r="J116" s="50">
        <v>17.22677957131516</v>
      </c>
    </row>
    <row r="117" spans="1:10" ht="10.5" customHeight="1">
      <c r="A117" s="147"/>
      <c r="B117" s="147"/>
      <c r="C117" s="85"/>
      <c r="D117" s="159"/>
      <c r="E117" s="159"/>
      <c r="F117" s="149"/>
      <c r="G117" s="171"/>
      <c r="H117" s="50"/>
      <c r="I117" s="50"/>
      <c r="J117" s="50"/>
    </row>
    <row r="118" spans="1:10" ht="10.5" customHeight="1">
      <c r="A118" s="147"/>
      <c r="B118" s="147" t="s">
        <v>107</v>
      </c>
      <c r="C118" s="85"/>
      <c r="D118" s="159">
        <v>109</v>
      </c>
      <c r="E118" s="159">
        <v>120.1</v>
      </c>
      <c r="F118" s="153">
        <v>102.5</v>
      </c>
      <c r="G118" s="171">
        <v>112.3</v>
      </c>
      <c r="H118" s="50">
        <v>-9.242298084929223</v>
      </c>
      <c r="I118" s="50">
        <v>6.341463414634147</v>
      </c>
      <c r="J118" s="50">
        <v>9.805838804302272</v>
      </c>
    </row>
    <row r="119" spans="1:10" ht="10.5" customHeight="1">
      <c r="A119" s="147"/>
      <c r="B119" s="147" t="s">
        <v>108</v>
      </c>
      <c r="C119" s="85"/>
      <c r="D119" s="159">
        <v>165.6</v>
      </c>
      <c r="E119" s="159">
        <v>189.4</v>
      </c>
      <c r="F119" s="153">
        <v>118.8</v>
      </c>
      <c r="G119" s="171">
        <v>147.9</v>
      </c>
      <c r="H119" s="50">
        <v>-12.565997888067587</v>
      </c>
      <c r="I119" s="50">
        <v>39.3939393939394</v>
      </c>
      <c r="J119" s="50">
        <v>26.93722412947523</v>
      </c>
    </row>
    <row r="120" spans="1:10" ht="10.5" customHeight="1">
      <c r="A120" s="147"/>
      <c r="B120" s="147"/>
      <c r="C120" s="85"/>
      <c r="D120" s="159"/>
      <c r="E120" s="159"/>
      <c r="F120" s="149"/>
      <c r="G120" s="171"/>
      <c r="H120" s="50"/>
      <c r="I120" s="50"/>
      <c r="J120" s="50"/>
    </row>
    <row r="121" spans="1:10" ht="10.5" customHeight="1">
      <c r="A121" s="147"/>
      <c r="B121" s="147"/>
      <c r="C121" s="85"/>
      <c r="D121" s="159"/>
      <c r="E121" s="159"/>
      <c r="F121" s="149"/>
      <c r="G121" s="171"/>
      <c r="H121" s="50"/>
      <c r="I121" s="50"/>
      <c r="J121" s="50"/>
    </row>
    <row r="122" spans="1:10" ht="10.5" customHeight="1">
      <c r="A122" s="147" t="s">
        <v>143</v>
      </c>
      <c r="B122" s="147"/>
      <c r="C122" s="85"/>
      <c r="D122" s="159">
        <v>124.5</v>
      </c>
      <c r="E122" s="159">
        <v>154.6</v>
      </c>
      <c r="F122" s="153">
        <v>141.8</v>
      </c>
      <c r="G122" s="171">
        <v>135.18571428571428</v>
      </c>
      <c r="H122" s="50">
        <v>-19.46959896507115</v>
      </c>
      <c r="I122" s="50">
        <v>-12.200282087447116</v>
      </c>
      <c r="J122" s="50">
        <v>-5.275275275275282</v>
      </c>
    </row>
    <row r="123" spans="1:10" ht="10.5" customHeight="1">
      <c r="A123" s="147"/>
      <c r="B123" s="147"/>
      <c r="C123" s="85"/>
      <c r="D123" s="159"/>
      <c r="E123" s="159"/>
      <c r="F123" s="149"/>
      <c r="G123" s="171"/>
      <c r="H123" s="50"/>
      <c r="I123" s="50"/>
      <c r="J123" s="50"/>
    </row>
    <row r="124" spans="1:10" ht="10.5" customHeight="1">
      <c r="A124" s="147"/>
      <c r="B124" s="147" t="s">
        <v>107</v>
      </c>
      <c r="C124" s="85"/>
      <c r="D124" s="159">
        <v>110.7</v>
      </c>
      <c r="E124" s="159">
        <v>136.1</v>
      </c>
      <c r="F124" s="159" t="s">
        <v>201</v>
      </c>
      <c r="G124" s="171">
        <v>114.14285714285715</v>
      </c>
      <c r="H124" s="50">
        <v>-18.662747979426886</v>
      </c>
      <c r="I124" s="160" t="s">
        <v>209</v>
      </c>
      <c r="J124" s="50" t="s">
        <v>211</v>
      </c>
    </row>
    <row r="125" spans="1:10" ht="10.5" customHeight="1">
      <c r="A125" s="147"/>
      <c r="B125" s="147" t="s">
        <v>108</v>
      </c>
      <c r="C125" s="85"/>
      <c r="D125" s="159">
        <v>147.6</v>
      </c>
      <c r="E125" s="159">
        <v>185.6</v>
      </c>
      <c r="F125" s="159" t="s">
        <v>201</v>
      </c>
      <c r="G125" s="171">
        <v>170.5</v>
      </c>
      <c r="H125" s="50">
        <v>-20.474137931034484</v>
      </c>
      <c r="I125" s="160" t="s">
        <v>209</v>
      </c>
      <c r="J125" s="50" t="s">
        <v>211</v>
      </c>
    </row>
    <row r="126" spans="1:10" ht="10.5" customHeight="1">
      <c r="A126" s="147"/>
      <c r="B126" s="147"/>
      <c r="C126" s="85"/>
      <c r="D126" s="159"/>
      <c r="E126" s="159"/>
      <c r="F126" s="149"/>
      <c r="G126" s="171"/>
      <c r="H126" s="50"/>
      <c r="I126" s="50"/>
      <c r="J126" s="50"/>
    </row>
    <row r="127" spans="1:10" ht="10.5" customHeight="1">
      <c r="A127" s="147" t="s">
        <v>144</v>
      </c>
      <c r="B127" s="147"/>
      <c r="C127" s="85"/>
      <c r="D127" s="159">
        <v>63.1</v>
      </c>
      <c r="E127" s="159">
        <v>77.3</v>
      </c>
      <c r="F127" s="149">
        <v>88.4</v>
      </c>
      <c r="G127" s="171">
        <v>80.57142857142857</v>
      </c>
      <c r="H127" s="50">
        <v>-18.369987063389388</v>
      </c>
      <c r="I127" s="50">
        <v>-28.61990950226245</v>
      </c>
      <c r="J127" s="50">
        <v>-27.07525213343677</v>
      </c>
    </row>
    <row r="128" spans="1:10" ht="10.5" customHeight="1">
      <c r="A128" s="147"/>
      <c r="B128" s="147"/>
      <c r="C128" s="85"/>
      <c r="D128" s="159"/>
      <c r="E128" s="159"/>
      <c r="F128" s="149"/>
      <c r="G128" s="171"/>
      <c r="H128" s="50"/>
      <c r="I128" s="50"/>
      <c r="J128" s="50"/>
    </row>
    <row r="129" spans="1:10" ht="10.5" customHeight="1">
      <c r="A129" s="105"/>
      <c r="B129" s="105"/>
      <c r="C129" s="85"/>
      <c r="D129" s="159"/>
      <c r="E129" s="159"/>
      <c r="F129" s="149"/>
      <c r="G129" s="171"/>
      <c r="H129" s="50"/>
      <c r="I129" s="50"/>
      <c r="J129" s="50"/>
    </row>
    <row r="130" spans="1:10" ht="10.5" customHeight="1">
      <c r="A130" s="147" t="s">
        <v>145</v>
      </c>
      <c r="B130" s="147"/>
      <c r="C130" s="148"/>
      <c r="D130" s="159"/>
      <c r="E130" s="159"/>
      <c r="F130" s="153"/>
      <c r="G130" s="171"/>
      <c r="H130" s="50"/>
      <c r="I130" s="50"/>
      <c r="J130" s="50"/>
    </row>
    <row r="131" spans="1:10" ht="10.5" customHeight="1">
      <c r="A131" s="147"/>
      <c r="B131" s="147" t="s">
        <v>146</v>
      </c>
      <c r="C131" s="148"/>
      <c r="D131" s="159">
        <v>73.7</v>
      </c>
      <c r="E131" s="159">
        <v>83.5</v>
      </c>
      <c r="F131" s="153">
        <v>83.3</v>
      </c>
      <c r="G131" s="171">
        <v>83.44285714285715</v>
      </c>
      <c r="H131" s="50">
        <v>-11.736526946107782</v>
      </c>
      <c r="I131" s="50">
        <v>-11.524609843937569</v>
      </c>
      <c r="J131" s="50">
        <v>-7.108778625954184</v>
      </c>
    </row>
    <row r="132" spans="1:10" ht="10.5" customHeight="1">
      <c r="A132" s="147"/>
      <c r="B132" s="147"/>
      <c r="C132" s="148"/>
      <c r="D132" s="159"/>
      <c r="E132" s="159"/>
      <c r="F132" s="149"/>
      <c r="G132" s="171"/>
      <c r="H132" s="50"/>
      <c r="I132" s="50"/>
      <c r="J132" s="50"/>
    </row>
    <row r="133" spans="1:10" ht="10.5" customHeight="1">
      <c r="A133" s="147"/>
      <c r="B133" s="147" t="s">
        <v>107</v>
      </c>
      <c r="C133" s="148"/>
      <c r="D133" s="159">
        <v>72.2</v>
      </c>
      <c r="E133" s="159">
        <v>81.3</v>
      </c>
      <c r="F133" s="153">
        <v>81</v>
      </c>
      <c r="G133" s="171">
        <v>81.04285714285713</v>
      </c>
      <c r="H133" s="50">
        <v>-11.193111931119304</v>
      </c>
      <c r="I133" s="50">
        <v>-10.864197530864194</v>
      </c>
      <c r="J133" s="50">
        <v>-7.575757575757603</v>
      </c>
    </row>
    <row r="134" spans="1:10" ht="10.5" customHeight="1">
      <c r="A134" s="147"/>
      <c r="B134" s="147" t="s">
        <v>108</v>
      </c>
      <c r="C134" s="148"/>
      <c r="D134" s="159">
        <v>85.3</v>
      </c>
      <c r="E134" s="159">
        <v>101.4</v>
      </c>
      <c r="F134" s="153">
        <v>101.7</v>
      </c>
      <c r="G134" s="171">
        <v>102.68571428571428</v>
      </c>
      <c r="H134" s="50">
        <v>-15.877712031558193</v>
      </c>
      <c r="I134" s="50">
        <v>-16.12586037364799</v>
      </c>
      <c r="J134" s="50">
        <v>-3.8394648829431515</v>
      </c>
    </row>
    <row r="135" spans="1:10" ht="10.5" customHeight="1">
      <c r="A135" s="147"/>
      <c r="B135" s="147"/>
      <c r="C135" s="156"/>
      <c r="D135" s="159"/>
      <c r="E135" s="159"/>
      <c r="F135" s="173"/>
      <c r="G135" s="171"/>
      <c r="H135" s="50"/>
      <c r="I135" s="50"/>
      <c r="J135" s="50"/>
    </row>
    <row r="136" ht="10.5" customHeight="1"/>
    <row r="137" spans="1:10" ht="10.5" customHeight="1">
      <c r="A137" s="105"/>
      <c r="B137" s="105"/>
      <c r="C137" s="22"/>
      <c r="D137" s="152"/>
      <c r="E137" s="152"/>
      <c r="F137" s="151"/>
      <c r="G137" s="154"/>
      <c r="H137" s="155"/>
      <c r="I137" s="155"/>
      <c r="J137" s="155"/>
    </row>
    <row r="138" spans="1:10" ht="10.5" customHeight="1">
      <c r="A138" s="105"/>
      <c r="B138" s="105"/>
      <c r="C138" s="22"/>
      <c r="D138" s="161"/>
      <c r="E138" s="161"/>
      <c r="F138" s="151"/>
      <c r="G138" s="162"/>
      <c r="H138" s="161"/>
      <c r="I138" s="161"/>
      <c r="J138" s="161"/>
    </row>
    <row r="139" spans="1:10" ht="10.5" customHeight="1">
      <c r="A139" s="105"/>
      <c r="B139" s="105"/>
      <c r="C139" s="22"/>
      <c r="D139" s="161"/>
      <c r="E139" s="161"/>
      <c r="F139" s="151"/>
      <c r="G139" s="162"/>
      <c r="H139" s="161"/>
      <c r="I139" s="161"/>
      <c r="J139" s="161"/>
    </row>
    <row r="140" spans="1:10" ht="10.5" customHeight="1">
      <c r="A140" s="105"/>
      <c r="B140" s="105"/>
      <c r="C140" s="22"/>
      <c r="D140" s="161"/>
      <c r="E140" s="161"/>
      <c r="F140" s="151"/>
      <c r="G140" s="162"/>
      <c r="H140" s="161"/>
      <c r="I140" s="161"/>
      <c r="J140" s="161"/>
    </row>
    <row r="141" spans="1:10" ht="10.5" customHeight="1">
      <c r="A141" s="105"/>
      <c r="B141" s="105"/>
      <c r="C141" s="22"/>
      <c r="D141" s="161"/>
      <c r="E141" s="161"/>
      <c r="F141" s="151"/>
      <c r="G141" s="162"/>
      <c r="H141" s="161"/>
      <c r="I141" s="161"/>
      <c r="J141" s="161"/>
    </row>
    <row r="142" spans="1:10" ht="12.75">
      <c r="A142" s="105"/>
      <c r="B142" s="105"/>
      <c r="C142" s="22"/>
      <c r="D142" s="161"/>
      <c r="E142" s="161"/>
      <c r="F142" s="151"/>
      <c r="G142" s="162"/>
      <c r="H142" s="161"/>
      <c r="I142" s="161"/>
      <c r="J142" s="161"/>
    </row>
    <row r="143" spans="1:10" ht="10.5" customHeight="1">
      <c r="A143" s="105"/>
      <c r="C143" s="20"/>
      <c r="D143" s="161"/>
      <c r="E143" s="161"/>
      <c r="F143" s="151"/>
      <c r="G143" s="162"/>
      <c r="H143" s="161"/>
      <c r="I143" s="161"/>
      <c r="J143" s="161"/>
    </row>
    <row r="144" spans="1:10" ht="10.5" customHeight="1">
      <c r="A144" s="105"/>
      <c r="B144" s="105"/>
      <c r="C144" s="22"/>
      <c r="D144" s="161"/>
      <c r="E144" s="161"/>
      <c r="F144" s="151"/>
      <c r="G144" s="162"/>
      <c r="H144" s="161"/>
      <c r="I144" s="161"/>
      <c r="J144" s="161"/>
    </row>
    <row r="145" spans="2:10" ht="10.5" customHeight="1">
      <c r="B145" s="105"/>
      <c r="C145" s="20"/>
      <c r="D145" s="161"/>
      <c r="E145" s="161"/>
      <c r="F145" s="151"/>
      <c r="G145" s="162"/>
      <c r="H145" s="161"/>
      <c r="I145" s="161"/>
      <c r="J145" s="161"/>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28125" style="0" customWidth="1"/>
    <col min="14" max="14" width="5.00390625" style="0" customWidth="1"/>
    <col min="15" max="16" width="6.7109375" style="0" customWidth="1"/>
    <col min="17" max="17" width="6.57421875" style="0" customWidth="1"/>
  </cols>
  <sheetData>
    <row r="1" spans="1:17" ht="12" customHeight="1">
      <c r="A1" s="256"/>
      <c r="B1" s="256"/>
      <c r="C1" s="256"/>
      <c r="D1" s="256"/>
      <c r="E1" s="256"/>
      <c r="F1" s="256"/>
      <c r="G1" s="256"/>
      <c r="H1" s="256"/>
      <c r="I1" s="256"/>
      <c r="J1" s="256"/>
      <c r="K1" s="256"/>
      <c r="L1" s="256"/>
      <c r="M1" s="256"/>
      <c r="N1" s="256"/>
      <c r="O1" s="256"/>
      <c r="P1" s="256"/>
      <c r="Q1" s="256"/>
    </row>
    <row r="2" spans="1:17" ht="12.75" customHeight="1">
      <c r="A2" s="37"/>
      <c r="B2" s="37"/>
      <c r="C2" s="37"/>
      <c r="D2" s="37"/>
      <c r="E2" s="37"/>
      <c r="F2" s="37"/>
      <c r="G2" s="37"/>
      <c r="H2" s="37"/>
      <c r="I2" s="37"/>
      <c r="J2" s="37"/>
      <c r="K2" s="37"/>
      <c r="L2" s="37"/>
      <c r="M2" s="37"/>
      <c r="N2" s="174"/>
      <c r="O2" s="38"/>
      <c r="P2" s="38"/>
      <c r="Q2" s="37"/>
    </row>
    <row r="3" spans="1:17" ht="12.75" customHeight="1">
      <c r="A3" s="254" t="s">
        <v>172</v>
      </c>
      <c r="B3" s="254"/>
      <c r="C3" s="254"/>
      <c r="D3" s="254"/>
      <c r="E3" s="254"/>
      <c r="F3" s="254"/>
      <c r="G3" s="254"/>
      <c r="H3" s="254"/>
      <c r="I3" s="254"/>
      <c r="J3" s="254"/>
      <c r="K3" s="254"/>
      <c r="L3" s="254"/>
      <c r="M3" s="254"/>
      <c r="N3" s="254"/>
      <c r="O3" s="254"/>
      <c r="P3" s="254"/>
      <c r="Q3" s="254"/>
    </row>
    <row r="4" spans="1:17" ht="12.75" customHeight="1">
      <c r="A4" s="255" t="s">
        <v>173</v>
      </c>
      <c r="B4" s="255"/>
      <c r="C4" s="255"/>
      <c r="D4" s="255"/>
      <c r="E4" s="255"/>
      <c r="F4" s="255"/>
      <c r="G4" s="255"/>
      <c r="H4" s="255"/>
      <c r="I4" s="255"/>
      <c r="J4" s="255"/>
      <c r="K4" s="255"/>
      <c r="L4" s="255"/>
      <c r="M4" s="255"/>
      <c r="N4" s="255"/>
      <c r="O4" s="255"/>
      <c r="P4" s="255"/>
      <c r="Q4" s="255"/>
    </row>
    <row r="5" spans="1:17" ht="12.75" customHeight="1">
      <c r="A5" s="255" t="s">
        <v>85</v>
      </c>
      <c r="B5" s="255"/>
      <c r="C5" s="255"/>
      <c r="D5" s="255"/>
      <c r="E5" s="255"/>
      <c r="F5" s="255"/>
      <c r="G5" s="255"/>
      <c r="H5" s="255"/>
      <c r="I5" s="255"/>
      <c r="J5" s="255"/>
      <c r="K5" s="255"/>
      <c r="L5" s="255"/>
      <c r="M5" s="255"/>
      <c r="N5" s="255"/>
      <c r="O5" s="255"/>
      <c r="P5" s="255"/>
      <c r="Q5" s="255"/>
    </row>
    <row r="6" spans="1:17" ht="12.75" customHeight="1">
      <c r="A6" s="37"/>
      <c r="B6" s="41"/>
      <c r="C6" s="37"/>
      <c r="D6" s="37"/>
      <c r="E6" s="37"/>
      <c r="F6" s="37"/>
      <c r="G6" s="37"/>
      <c r="H6" s="37"/>
      <c r="I6" s="37"/>
      <c r="J6" s="37"/>
      <c r="K6" s="37"/>
      <c r="L6" s="37"/>
      <c r="M6" s="37"/>
      <c r="N6" s="174"/>
      <c r="O6" s="38"/>
      <c r="P6" s="38"/>
      <c r="Q6" s="37"/>
    </row>
    <row r="7" spans="1:17" ht="12.75" customHeight="1">
      <c r="A7" s="41"/>
      <c r="B7" s="41"/>
      <c r="C7" s="37"/>
      <c r="D7" s="37"/>
      <c r="E7" s="37"/>
      <c r="F7" s="37"/>
      <c r="G7" s="37"/>
      <c r="H7" s="37"/>
      <c r="I7" s="37"/>
      <c r="J7" s="37"/>
      <c r="K7" s="37"/>
      <c r="L7" s="37"/>
      <c r="M7" s="37"/>
      <c r="N7" s="175"/>
      <c r="O7" s="38"/>
      <c r="P7" s="38"/>
      <c r="Q7" s="39"/>
    </row>
    <row r="8" spans="1:17" ht="12" customHeight="1">
      <c r="A8" s="81"/>
      <c r="B8" s="82"/>
      <c r="C8" s="83"/>
      <c r="D8" s="83"/>
      <c r="E8" s="83"/>
      <c r="F8" s="83"/>
      <c r="G8" s="83"/>
      <c r="H8" s="83"/>
      <c r="I8" s="83"/>
      <c r="J8" s="83"/>
      <c r="K8" s="83"/>
      <c r="L8" s="83"/>
      <c r="M8" s="83"/>
      <c r="N8" s="176"/>
      <c r="O8" s="212" t="s">
        <v>86</v>
      </c>
      <c r="P8" s="213"/>
      <c r="Q8" s="213"/>
    </row>
    <row r="9" spans="1:17" ht="12" customHeight="1">
      <c r="A9" s="85"/>
      <c r="B9" s="86"/>
      <c r="C9" s="87"/>
      <c r="D9" s="87"/>
      <c r="E9" s="87"/>
      <c r="F9" s="87"/>
      <c r="G9" s="87"/>
      <c r="H9" s="87"/>
      <c r="I9" s="87"/>
      <c r="J9" s="87"/>
      <c r="K9" s="87"/>
      <c r="L9" s="87"/>
      <c r="M9" s="87"/>
      <c r="N9" s="177"/>
      <c r="O9" s="43" t="s">
        <v>94</v>
      </c>
      <c r="P9" s="75"/>
      <c r="Q9" s="77" t="s">
        <v>218</v>
      </c>
    </row>
    <row r="10" spans="1:17" ht="12" customHeight="1">
      <c r="A10" s="89" t="s">
        <v>88</v>
      </c>
      <c r="B10" s="86" t="s">
        <v>89</v>
      </c>
      <c r="C10" s="87" t="s">
        <v>90</v>
      </c>
      <c r="D10" s="87" t="s">
        <v>91</v>
      </c>
      <c r="E10" s="87" t="s">
        <v>87</v>
      </c>
      <c r="F10" s="87" t="s">
        <v>92</v>
      </c>
      <c r="G10" s="87" t="s">
        <v>93</v>
      </c>
      <c r="H10" s="87" t="s">
        <v>94</v>
      </c>
      <c r="I10" s="87" t="s">
        <v>95</v>
      </c>
      <c r="J10" s="87" t="s">
        <v>96</v>
      </c>
      <c r="K10" s="87" t="s">
        <v>97</v>
      </c>
      <c r="L10" s="87" t="s">
        <v>98</v>
      </c>
      <c r="M10" s="87" t="s">
        <v>99</v>
      </c>
      <c r="N10" s="178" t="s">
        <v>100</v>
      </c>
      <c r="O10" s="195" t="s">
        <v>101</v>
      </c>
      <c r="P10" s="196"/>
      <c r="Q10" s="196"/>
    </row>
    <row r="11" spans="1:17" ht="12" customHeight="1">
      <c r="A11" s="85"/>
      <c r="B11" s="86"/>
      <c r="C11" s="87"/>
      <c r="D11" s="87"/>
      <c r="E11" s="87"/>
      <c r="F11" s="87"/>
      <c r="G11" s="87"/>
      <c r="H11" s="87"/>
      <c r="I11" s="87"/>
      <c r="J11" s="87"/>
      <c r="K11" s="87"/>
      <c r="L11" s="87"/>
      <c r="M11" s="87"/>
      <c r="N11" s="177"/>
      <c r="O11" s="90" t="s">
        <v>102</v>
      </c>
      <c r="P11" s="44" t="s">
        <v>103</v>
      </c>
      <c r="Q11" s="91" t="s">
        <v>103</v>
      </c>
    </row>
    <row r="12" spans="1:17" ht="12" customHeight="1">
      <c r="A12" s="92"/>
      <c r="B12" s="93"/>
      <c r="C12" s="94"/>
      <c r="D12" s="94"/>
      <c r="E12" s="94"/>
      <c r="F12" s="94"/>
      <c r="G12" s="94"/>
      <c r="H12" s="94"/>
      <c r="I12" s="94"/>
      <c r="J12" s="94"/>
      <c r="K12" s="94"/>
      <c r="L12" s="94"/>
      <c r="M12" s="94"/>
      <c r="N12" s="179"/>
      <c r="O12" s="96" t="s">
        <v>104</v>
      </c>
      <c r="P12" s="97" t="s">
        <v>105</v>
      </c>
      <c r="Q12" s="98" t="s">
        <v>204</v>
      </c>
    </row>
    <row r="13" spans="1:17" ht="12" customHeight="1">
      <c r="A13" s="22"/>
      <c r="B13" s="45"/>
      <c r="C13" s="45"/>
      <c r="D13" s="45"/>
      <c r="E13" s="45"/>
      <c r="F13" s="45"/>
      <c r="G13" s="45"/>
      <c r="H13" s="45"/>
      <c r="I13" s="45"/>
      <c r="J13" s="45"/>
      <c r="K13" s="45"/>
      <c r="L13" s="45"/>
      <c r="M13" s="45"/>
      <c r="N13" s="180"/>
      <c r="O13" s="46"/>
      <c r="P13" s="44"/>
      <c r="Q13" s="44"/>
    </row>
    <row r="14" spans="1:17" ht="12" customHeight="1">
      <c r="A14" s="22"/>
      <c r="B14" s="45"/>
      <c r="C14" s="45"/>
      <c r="D14" s="45"/>
      <c r="E14" s="45"/>
      <c r="F14" s="45"/>
      <c r="G14" s="45"/>
      <c r="H14" s="45"/>
      <c r="I14" s="45"/>
      <c r="J14" s="45"/>
      <c r="K14" s="45"/>
      <c r="L14" s="45"/>
      <c r="M14" s="45"/>
      <c r="N14" s="180"/>
      <c r="O14" s="46"/>
      <c r="P14" s="44"/>
      <c r="Q14" s="39"/>
    </row>
    <row r="15" spans="1:17" ht="12" customHeight="1">
      <c r="A15" s="22"/>
      <c r="B15" s="45"/>
      <c r="C15" s="45"/>
      <c r="D15" s="45"/>
      <c r="E15" s="45"/>
      <c r="F15" s="45"/>
      <c r="G15" s="45"/>
      <c r="H15" s="45"/>
      <c r="I15" s="45"/>
      <c r="J15" s="45"/>
      <c r="K15" s="45"/>
      <c r="L15" s="45"/>
      <c r="M15" s="45"/>
      <c r="N15" s="180"/>
      <c r="O15" s="46"/>
      <c r="P15" s="44"/>
      <c r="Q15" s="39"/>
    </row>
    <row r="16" spans="1:17" ht="1.5" customHeight="1">
      <c r="A16" s="22"/>
      <c r="B16" s="45"/>
      <c r="C16" s="45"/>
      <c r="D16" s="45"/>
      <c r="E16" s="45"/>
      <c r="F16" s="45"/>
      <c r="G16" s="45"/>
      <c r="H16" s="45"/>
      <c r="I16" s="45"/>
      <c r="J16" s="45"/>
      <c r="K16" s="45"/>
      <c r="L16" s="45"/>
      <c r="M16" s="45"/>
      <c r="N16" s="180"/>
      <c r="O16" s="46"/>
      <c r="P16" s="44"/>
      <c r="Q16" s="39"/>
    </row>
    <row r="17" spans="1:17" ht="12" customHeight="1">
      <c r="A17" s="211" t="s">
        <v>192</v>
      </c>
      <c r="B17" s="211"/>
      <c r="C17" s="211"/>
      <c r="D17" s="211"/>
      <c r="E17" s="211"/>
      <c r="F17" s="211"/>
      <c r="G17" s="211"/>
      <c r="H17" s="211"/>
      <c r="I17" s="211"/>
      <c r="J17" s="211"/>
      <c r="K17" s="211"/>
      <c r="L17" s="211"/>
      <c r="M17" s="211"/>
      <c r="N17" s="211"/>
      <c r="O17" s="211"/>
      <c r="P17" s="211"/>
      <c r="Q17" s="211"/>
    </row>
    <row r="18" spans="1:17" ht="1.5" customHeight="1">
      <c r="A18" s="181"/>
      <c r="B18" s="17"/>
      <c r="C18" s="17"/>
      <c r="D18" s="17"/>
      <c r="E18" s="123"/>
      <c r="F18" s="123"/>
      <c r="G18" s="123"/>
      <c r="H18" s="123"/>
      <c r="I18" s="123"/>
      <c r="J18" s="123"/>
      <c r="K18" s="123"/>
      <c r="L18" s="123"/>
      <c r="M18" s="123"/>
      <c r="N18" s="182"/>
      <c r="O18" s="183"/>
      <c r="P18" s="183"/>
      <c r="Q18" s="37"/>
    </row>
    <row r="19" spans="1:17" ht="12" customHeight="1">
      <c r="A19" s="103"/>
      <c r="B19" s="184"/>
      <c r="C19" s="184"/>
      <c r="D19" s="184"/>
      <c r="E19" s="184"/>
      <c r="F19" s="184"/>
      <c r="G19" s="184"/>
      <c r="H19" s="184"/>
      <c r="I19" s="184"/>
      <c r="J19" s="184"/>
      <c r="K19" s="184"/>
      <c r="L19" s="184"/>
      <c r="M19" s="184"/>
      <c r="N19" s="180"/>
      <c r="O19" s="46"/>
      <c r="P19" s="46"/>
      <c r="Q19" s="105"/>
    </row>
    <row r="20" spans="1:17" ht="12" customHeight="1">
      <c r="A20" s="63">
        <v>1999</v>
      </c>
      <c r="B20" s="184">
        <v>58.343208824892834</v>
      </c>
      <c r="C20" s="184">
        <v>95.61198681204172</v>
      </c>
      <c r="D20" s="184">
        <v>121.45794527777005</v>
      </c>
      <c r="E20" s="184">
        <v>104.96664312887249</v>
      </c>
      <c r="F20" s="184">
        <v>115.3227051832184</v>
      </c>
      <c r="G20" s="184">
        <v>129.79299100632977</v>
      </c>
      <c r="H20" s="184">
        <v>119.15047581191783</v>
      </c>
      <c r="I20" s="184">
        <v>113.33989191695957</v>
      </c>
      <c r="J20" s="184">
        <v>104.05371862185487</v>
      </c>
      <c r="K20" s="184">
        <v>88.91003406028521</v>
      </c>
      <c r="L20" s="184">
        <v>80.27217181755839</v>
      </c>
      <c r="M20" s="184">
        <v>68.77822753829876</v>
      </c>
      <c r="N20" s="47" t="e">
        <f>(#REF!+#REF!+#REF!+#REF!+#REF!+#REF!+#REF!+#REF!+#REF!+#REF!+#REF!+#REF!)/12</f>
        <v>#REF!</v>
      </c>
      <c r="O20" s="106" t="e">
        <f>100*(#REF!-#REF!)/#REF!</f>
        <v>#REF!</v>
      </c>
      <c r="P20" s="106" t="e">
        <f>100*(#REF!-#REF!)/#REF!</f>
        <v>#REF!</v>
      </c>
      <c r="Q20" s="104"/>
    </row>
    <row r="21" spans="1:17" ht="12" customHeight="1">
      <c r="A21" s="63">
        <v>2001</v>
      </c>
      <c r="B21" s="184">
        <v>51.61510416118137</v>
      </c>
      <c r="C21" s="184">
        <v>60.91581946278218</v>
      </c>
      <c r="D21" s="184">
        <v>88.09674597033347</v>
      </c>
      <c r="E21" s="184">
        <v>91.00507088689332</v>
      </c>
      <c r="F21" s="184">
        <v>107.00987235411287</v>
      </c>
      <c r="G21" s="184">
        <v>127.05319179774477</v>
      </c>
      <c r="H21" s="184">
        <v>104.91948952831632</v>
      </c>
      <c r="I21" s="184">
        <v>103.96871199046002</v>
      </c>
      <c r="J21" s="184">
        <v>95.44261176696632</v>
      </c>
      <c r="K21" s="184">
        <v>83.50993207202816</v>
      </c>
      <c r="L21" s="184">
        <v>73.73682987076637</v>
      </c>
      <c r="M21" s="184">
        <v>53.63120199171429</v>
      </c>
      <c r="N21" s="47">
        <f>(B21+C21+D21+E21+F21+G21+H21+I21+J21+K21+L21+M21)/12</f>
        <v>86.74204848777497</v>
      </c>
      <c r="O21" s="106">
        <f>100*(H21-G21)/G21</f>
        <v>-17.420815609782526</v>
      </c>
      <c r="P21" s="106">
        <f>100*(H21-H20)/H20</f>
        <v>-11.943709151498059</v>
      </c>
      <c r="Q21" s="104">
        <f>(((B21+C21+D21+E21+F21+G21+H21)/7)-((B20+C20+D20+E20+F20+G20+H20)/7))/((B20+C20+D20+E20+F20+G20+H20)/7)*100</f>
        <v>-15.313406452821859</v>
      </c>
    </row>
    <row r="22" spans="1:17" ht="12" customHeight="1">
      <c r="A22" s="63">
        <v>2002</v>
      </c>
      <c r="B22" s="184">
        <v>36.023397465602194</v>
      </c>
      <c r="C22" s="184">
        <v>63.71142235316469</v>
      </c>
      <c r="D22" s="184">
        <v>81.37485103157579</v>
      </c>
      <c r="E22" s="184">
        <v>87.32034357195974</v>
      </c>
      <c r="F22" s="184">
        <v>96.38009126208586</v>
      </c>
      <c r="G22" s="184">
        <v>93.9042284507029</v>
      </c>
      <c r="H22" s="184">
        <v>92.97185925093817</v>
      </c>
      <c r="I22" s="184">
        <v>92.82789769669118</v>
      </c>
      <c r="J22" s="184">
        <v>88.11025282385293</v>
      </c>
      <c r="K22" s="184">
        <v>70.21680500027992</v>
      </c>
      <c r="L22" s="184">
        <v>72.95005942158058</v>
      </c>
      <c r="M22" s="184">
        <v>60.177888751616074</v>
      </c>
      <c r="N22" s="47">
        <f>(B22+C22+D22+E22+F22+G22+H22+I22+J22+K22+L22+M22)/12</f>
        <v>77.99742475667082</v>
      </c>
      <c r="O22" s="106">
        <f>100*(H22-G22)/G22</f>
        <v>-0.9928937334852856</v>
      </c>
      <c r="P22" s="106">
        <f>100*(H22-H21)/H21</f>
        <v>-11.38742699863561</v>
      </c>
      <c r="Q22" s="104">
        <f>(((B22+C22+D22+E22+F22+G22+H22)/7)-((B21+C21+D21+E21+F21+G21+H21)/7))/((B21+C21+D21+E21+F21+G21+H21)/7)*100</f>
        <v>-12.516204650618304</v>
      </c>
    </row>
    <row r="23" spans="1:17" ht="12" customHeight="1">
      <c r="A23" s="63">
        <v>2003</v>
      </c>
      <c r="B23" s="184">
        <v>47.2</v>
      </c>
      <c r="C23" s="184">
        <v>47.2</v>
      </c>
      <c r="D23" s="184">
        <v>69.66752270484518</v>
      </c>
      <c r="E23" s="184">
        <v>74.04182180641666</v>
      </c>
      <c r="F23" s="184">
        <v>85.3</v>
      </c>
      <c r="G23" s="184">
        <v>86.3</v>
      </c>
      <c r="H23" s="184">
        <v>77.1</v>
      </c>
      <c r="I23" s="184">
        <v>80.12554509756251</v>
      </c>
      <c r="J23" s="184">
        <v>81.8</v>
      </c>
      <c r="K23" s="184">
        <v>67.4</v>
      </c>
      <c r="L23" s="184">
        <v>60.5</v>
      </c>
      <c r="M23" s="184">
        <v>62.6</v>
      </c>
      <c r="N23" s="47">
        <f>(B23+C23+D23+E23+F23+G23+H23+I23+J23+K23+L23+M23)/12</f>
        <v>69.93624080073536</v>
      </c>
      <c r="O23" s="106">
        <f>100*(H23-G23)/G23</f>
        <v>-10.66048667439166</v>
      </c>
      <c r="P23" s="106">
        <f>100*(H23-H22)/H22</f>
        <v>-17.07168102134949</v>
      </c>
      <c r="Q23" s="104">
        <f>(((B23+C23+D23+E23+F23+G23+H23)/7)-((B22+C22+D22+E22+F22+G22+H22)/7))/((B22+C22+D22+E22+F22+G22+H22)/7)*100</f>
        <v>-11.759737628483927</v>
      </c>
    </row>
    <row r="24" spans="1:17" ht="12" customHeight="1">
      <c r="A24" s="63">
        <v>2004</v>
      </c>
      <c r="B24" s="184">
        <v>33.578035740015714</v>
      </c>
      <c r="C24" s="184">
        <v>45.2</v>
      </c>
      <c r="D24" s="184">
        <v>93.42427831261664</v>
      </c>
      <c r="E24" s="184">
        <v>69.8</v>
      </c>
      <c r="F24" s="184">
        <v>79.1</v>
      </c>
      <c r="G24" s="184">
        <v>104.5</v>
      </c>
      <c r="H24" s="184">
        <v>76.44025326468584</v>
      </c>
      <c r="I24" s="184">
        <v>81.15448278958715</v>
      </c>
      <c r="J24" s="184">
        <v>78.8</v>
      </c>
      <c r="K24" s="184">
        <v>57.79511881466375</v>
      </c>
      <c r="L24" s="184">
        <v>62.2</v>
      </c>
      <c r="M24" s="184">
        <v>46.73120591054884</v>
      </c>
      <c r="N24" s="47">
        <f>(B24+C24+D24+E24+F24+G24+H24+I24+J24+K24+L24+M24)/12</f>
        <v>69.06028123600983</v>
      </c>
      <c r="O24" s="106">
        <f>100*(H24-G24)/G24</f>
        <v>-26.851432282597287</v>
      </c>
      <c r="P24" s="106">
        <f>100*(H24-H23)/H23</f>
        <v>-0.8557026398367811</v>
      </c>
      <c r="Q24" s="104">
        <f>(((B24+C24+D24+E24+F24+G24+H24)/7)-((B23+C23+D23+E23+F23+G23+H23)/7))/((B23+C23+D23+E23+F23+G23+H23)/7)*100</f>
        <v>3.129196877136753</v>
      </c>
    </row>
    <row r="25" spans="1:17" ht="12" customHeight="1">
      <c r="A25" s="63">
        <v>2005</v>
      </c>
      <c r="B25" s="184">
        <v>31.723446974695435</v>
      </c>
      <c r="C25" s="184">
        <v>40.2</v>
      </c>
      <c r="D25" s="184">
        <v>63.62872743744114</v>
      </c>
      <c r="E25" s="184">
        <v>66.38536478536182</v>
      </c>
      <c r="F25" s="184">
        <v>76.8</v>
      </c>
      <c r="G25" s="184">
        <v>79.1232503845202</v>
      </c>
      <c r="H25" s="184">
        <v>82</v>
      </c>
      <c r="I25" s="184"/>
      <c r="J25" s="184"/>
      <c r="K25" s="184"/>
      <c r="L25" s="184"/>
      <c r="M25" s="184"/>
      <c r="N25" s="47">
        <f>(B25+C25+D25+E25+F25+G25+H25)/7</f>
        <v>62.837255654574086</v>
      </c>
      <c r="O25" s="106">
        <f>100*(H25-G25)/G25</f>
        <v>3.635782910205882</v>
      </c>
      <c r="P25" s="106">
        <f>100*(H25-H24)/H24</f>
        <v>7.2733232791140905</v>
      </c>
      <c r="Q25" s="104">
        <f>(((B25+C25+D25+E25+F25+G25+H25)/7)-((B24+C24+D24+E24+F24+G24+H24)/7))/((B24+C24+D24+E24+F24+G24+H24)/7)*100</f>
        <v>-12.385758057841596</v>
      </c>
    </row>
    <row r="26" spans="1:17" ht="12.75" customHeight="1">
      <c r="A26" s="105"/>
      <c r="B26" s="105"/>
      <c r="C26" s="105"/>
      <c r="D26" s="184"/>
      <c r="E26" s="105"/>
      <c r="F26" s="105"/>
      <c r="G26" s="105"/>
      <c r="H26" s="105"/>
      <c r="I26" s="105"/>
      <c r="J26" s="106"/>
      <c r="K26" s="106"/>
      <c r="L26" s="104"/>
      <c r="M26" s="105"/>
      <c r="N26" s="185"/>
      <c r="O26" s="105"/>
      <c r="P26" s="105"/>
      <c r="Q26" s="105"/>
    </row>
    <row r="27" spans="1:17" ht="12" customHeight="1">
      <c r="A27" s="105"/>
      <c r="B27" s="105"/>
      <c r="C27" s="105"/>
      <c r="D27" s="105"/>
      <c r="E27" s="105"/>
      <c r="F27" s="105"/>
      <c r="G27" s="105"/>
      <c r="H27" s="105"/>
      <c r="I27" s="105"/>
      <c r="J27" s="106"/>
      <c r="K27" s="106"/>
      <c r="L27" s="104"/>
      <c r="M27" s="105"/>
      <c r="N27" s="185"/>
      <c r="O27" s="105"/>
      <c r="P27" s="105"/>
      <c r="Q27" s="105"/>
    </row>
    <row r="28" spans="1:17" ht="12" customHeight="1">
      <c r="A28" s="211" t="s">
        <v>174</v>
      </c>
      <c r="B28" s="211"/>
      <c r="C28" s="211"/>
      <c r="D28" s="211"/>
      <c r="E28" s="211"/>
      <c r="F28" s="211"/>
      <c r="G28" s="211"/>
      <c r="H28" s="211"/>
      <c r="I28" s="211"/>
      <c r="J28" s="211"/>
      <c r="K28" s="211"/>
      <c r="L28" s="211"/>
      <c r="M28" s="211"/>
      <c r="N28" s="211"/>
      <c r="O28" s="211"/>
      <c r="P28" s="211"/>
      <c r="Q28" s="211"/>
    </row>
    <row r="29" spans="1:17" ht="1.5" customHeight="1">
      <c r="A29" s="181"/>
      <c r="B29" s="37"/>
      <c r="C29" s="37"/>
      <c r="D29" s="37"/>
      <c r="E29" s="37"/>
      <c r="F29" s="37"/>
      <c r="G29" s="37"/>
      <c r="H29" s="37"/>
      <c r="I29" s="37"/>
      <c r="J29" s="37"/>
      <c r="K29" s="37"/>
      <c r="L29" s="37"/>
      <c r="M29" s="37"/>
      <c r="N29" s="186"/>
      <c r="O29" s="37"/>
      <c r="P29" s="37"/>
      <c r="Q29" s="37"/>
    </row>
    <row r="30" spans="1:17" ht="12" customHeight="1">
      <c r="A30" s="181"/>
      <c r="B30" s="184"/>
      <c r="C30" s="184"/>
      <c r="D30" s="184"/>
      <c r="E30" s="184"/>
      <c r="F30" s="184"/>
      <c r="G30" s="184"/>
      <c r="H30" s="184"/>
      <c r="I30" s="184"/>
      <c r="J30" s="184"/>
      <c r="K30" s="184"/>
      <c r="L30" s="184"/>
      <c r="M30" s="184"/>
      <c r="N30" s="186"/>
      <c r="O30" s="37"/>
      <c r="P30" s="37"/>
      <c r="Q30" s="37"/>
    </row>
    <row r="31" spans="1:17" ht="12" customHeight="1">
      <c r="A31" s="63">
        <v>1999</v>
      </c>
      <c r="B31" s="184">
        <v>70.48886322564562</v>
      </c>
      <c r="C31" s="184">
        <v>68.51910333275926</v>
      </c>
      <c r="D31" s="184">
        <v>112.69837382197494</v>
      </c>
      <c r="E31" s="184">
        <v>120.02222647592116</v>
      </c>
      <c r="F31" s="184">
        <v>128.56830260647808</v>
      </c>
      <c r="G31" s="184">
        <v>128.95042140472745</v>
      </c>
      <c r="H31" s="184">
        <v>109.4746749401696</v>
      </c>
      <c r="I31" s="184">
        <v>110.71726472053282</v>
      </c>
      <c r="J31" s="184">
        <v>91.63666087641987</v>
      </c>
      <c r="K31" s="184">
        <v>95.08301406348333</v>
      </c>
      <c r="L31" s="184">
        <v>81.85461424788542</v>
      </c>
      <c r="M31" s="184">
        <v>81.98648028400245</v>
      </c>
      <c r="N31" s="47"/>
      <c r="O31" s="106"/>
      <c r="P31" s="106"/>
      <c r="Q31" s="104"/>
    </row>
    <row r="32" spans="1:17" ht="12" customHeight="1">
      <c r="A32" s="63">
        <v>2001</v>
      </c>
      <c r="B32" s="184">
        <v>70.53104448204948</v>
      </c>
      <c r="C32" s="184">
        <v>75.85633160767603</v>
      </c>
      <c r="D32" s="184">
        <v>90.43821904419076</v>
      </c>
      <c r="E32" s="184">
        <v>84.02454939556479</v>
      </c>
      <c r="F32" s="184">
        <v>105.32678812989164</v>
      </c>
      <c r="G32" s="184">
        <v>139.37466753738806</v>
      </c>
      <c r="H32" s="184">
        <v>83.85229852293101</v>
      </c>
      <c r="I32" s="184">
        <v>91.67219759349909</v>
      </c>
      <c r="J32" s="184">
        <v>88.60292394794962</v>
      </c>
      <c r="K32" s="184">
        <v>82.97903630902358</v>
      </c>
      <c r="L32" s="184">
        <v>84.5424383989966</v>
      </c>
      <c r="M32" s="184">
        <v>56.03308971699674</v>
      </c>
      <c r="N32" s="47">
        <f>(B32+C32+D32+E32+F32+G32+H32+I32+J32+K32+L32+M32)/12</f>
        <v>87.76946539051312</v>
      </c>
      <c r="O32" s="106">
        <f>100*(H32-G32)/G32</f>
        <v>-39.836772345708276</v>
      </c>
      <c r="P32" s="106">
        <f>100*(H32-H31)/H31</f>
        <v>-23.404843568836178</v>
      </c>
      <c r="Q32" s="104">
        <f>(((B32+C32+D32+E32+F32+G32+H32)/7)-((B31+C31+D31+E31+F31+G31+H31)/7))/((B31+C31+D31+E31+F31+G31+H31)/7)*100</f>
        <v>-12.090890920013335</v>
      </c>
    </row>
    <row r="33" spans="1:17" ht="12" customHeight="1">
      <c r="A33" s="63">
        <v>2002</v>
      </c>
      <c r="B33" s="184">
        <v>38.38366542489733</v>
      </c>
      <c r="C33" s="184">
        <v>71.84180823787459</v>
      </c>
      <c r="D33" s="184">
        <v>80.77830133952759</v>
      </c>
      <c r="E33" s="184">
        <v>83.25088521729288</v>
      </c>
      <c r="F33" s="184">
        <v>82.42697963856101</v>
      </c>
      <c r="G33" s="184">
        <v>82.56886518424307</v>
      </c>
      <c r="H33" s="184">
        <v>77.26298737269035</v>
      </c>
      <c r="I33" s="184">
        <v>83.76507338957624</v>
      </c>
      <c r="J33" s="184">
        <v>80.07968495698773</v>
      </c>
      <c r="K33" s="184">
        <v>66.8307294174882</v>
      </c>
      <c r="L33" s="184">
        <v>52.376769081675555</v>
      </c>
      <c r="M33" s="184">
        <v>65.61668044211311</v>
      </c>
      <c r="N33" s="47">
        <f>(B33+C33+D33+E33+F33+G33+H33+I33+J33+K33+L33+M33)/12</f>
        <v>72.09853580857731</v>
      </c>
      <c r="O33" s="106">
        <f>100*(H33-G33)/G33</f>
        <v>-6.426003069938352</v>
      </c>
      <c r="P33" s="106">
        <f>100*(H33-H32)/H32</f>
        <v>-7.858235571728172</v>
      </c>
      <c r="Q33" s="104">
        <f>(((B33+C33+D33+E33+F33+G33+H33)/7)-((B32+C32+D32+E32+F32+G32+H32)/7))/((B32+C32+D32+E32+F32+G32+H32)/7)*100</f>
        <v>-20.463444486027903</v>
      </c>
    </row>
    <row r="34" spans="1:17" ht="12" customHeight="1">
      <c r="A34" s="63">
        <v>2003</v>
      </c>
      <c r="B34" s="184">
        <v>56.0220746433377</v>
      </c>
      <c r="C34" s="184">
        <v>47.1</v>
      </c>
      <c r="D34" s="184">
        <v>60.97648257682171</v>
      </c>
      <c r="E34" s="184">
        <v>75.20387905183003</v>
      </c>
      <c r="F34" s="184">
        <v>72.6</v>
      </c>
      <c r="G34" s="184">
        <v>67.5</v>
      </c>
      <c r="H34" s="184">
        <v>67.2</v>
      </c>
      <c r="I34" s="184">
        <v>77.51069430855291</v>
      </c>
      <c r="J34" s="184">
        <v>72.3</v>
      </c>
      <c r="K34" s="184">
        <v>60.9</v>
      </c>
      <c r="L34" s="184">
        <v>56.5</v>
      </c>
      <c r="M34" s="184">
        <v>55.9</v>
      </c>
      <c r="N34" s="47">
        <f>(B34+C34+D34+E34+F34+G34+H34+I34+J34+K34+L34+M34)/12</f>
        <v>64.14276088171185</v>
      </c>
      <c r="O34" s="106">
        <f>100*(H34-G34)/G34</f>
        <v>-0.44444444444444026</v>
      </c>
      <c r="P34" s="106">
        <f>100*(H34-H33)/H33</f>
        <v>-13.024331202921159</v>
      </c>
      <c r="Q34" s="104">
        <f>(((B34+C34+D34+E34+F34+G34+H34)/7)-((B33+C33+D33+E33+F33+G33+H33)/7))/((B33+C33+D33+E33+F33+G33+H33)/7)*100</f>
        <v>-13.535184882820944</v>
      </c>
    </row>
    <row r="35" spans="1:17" ht="12" customHeight="1">
      <c r="A35" s="63">
        <v>2004</v>
      </c>
      <c r="B35" s="184">
        <v>38.625162768263024</v>
      </c>
      <c r="C35" s="184">
        <v>51.3</v>
      </c>
      <c r="D35" s="184">
        <v>65.54407471467157</v>
      </c>
      <c r="E35" s="184">
        <v>51.9</v>
      </c>
      <c r="F35" s="184">
        <v>72.1</v>
      </c>
      <c r="G35" s="184">
        <v>90.1</v>
      </c>
      <c r="H35" s="184">
        <v>66.82337702027559</v>
      </c>
      <c r="I35" s="184">
        <v>75.09987553220704</v>
      </c>
      <c r="J35" s="184">
        <v>69.1</v>
      </c>
      <c r="K35" s="184">
        <v>44.5981639248289</v>
      </c>
      <c r="L35" s="184">
        <v>44.9</v>
      </c>
      <c r="M35" s="184">
        <v>44.671807087149595</v>
      </c>
      <c r="N35" s="47">
        <f>(B35+C35+D35+E35+F35+G35+H35+I35+J35+K35+L35+M35)/12</f>
        <v>59.563538420616304</v>
      </c>
      <c r="O35" s="106">
        <f>100*(H35-G35)/G35</f>
        <v>-25.834209744422207</v>
      </c>
      <c r="P35" s="106">
        <f>100*(H35-H34)/H34</f>
        <v>-0.5604508626851435</v>
      </c>
      <c r="Q35" s="104">
        <f>(((B35+C35+D35+E35+F35+G35+H35)/7)-((B34+C34+D34+E34+F34+G34+H34)/7))/((B34+C34+D34+E34+F34+G34+H34)/7)*100</f>
        <v>-2.2861097341979857</v>
      </c>
    </row>
    <row r="36" spans="1:17" ht="12" customHeight="1">
      <c r="A36" s="63">
        <v>2005</v>
      </c>
      <c r="B36" s="184">
        <v>32.14923068356386</v>
      </c>
      <c r="C36" s="184">
        <v>33.8</v>
      </c>
      <c r="D36" s="184">
        <v>57.554526256392876</v>
      </c>
      <c r="E36" s="184">
        <v>67.85316470958938</v>
      </c>
      <c r="F36" s="184">
        <v>56.2</v>
      </c>
      <c r="G36" s="184">
        <v>63.26702865127568</v>
      </c>
      <c r="H36" s="184">
        <v>75.1</v>
      </c>
      <c r="I36" s="184"/>
      <c r="J36" s="184"/>
      <c r="K36" s="184"/>
      <c r="L36" s="184"/>
      <c r="M36" s="184"/>
      <c r="N36" s="47">
        <f>(B36+C36+D36+E36+F36+G36+H36)/7</f>
        <v>55.13199290011739</v>
      </c>
      <c r="O36" s="106">
        <f>100*(H36-G36)/G36</f>
        <v>18.703219672203968</v>
      </c>
      <c r="P36" s="106">
        <f>100*(H36-H35)/H35</f>
        <v>12.38581967686714</v>
      </c>
      <c r="Q36" s="104">
        <f>(((B36+C36+D36+E36+F36+G36+H36)/7)-((B35+C35+D35+E35+F35+G35+H35)/7))/((B35+C35+D35+E35+F35+G35+H35)/7)*100</f>
        <v>-11.564967537281085</v>
      </c>
    </row>
    <row r="37" spans="1:17" ht="12" customHeight="1">
      <c r="A37" s="45"/>
      <c r="B37" s="105"/>
      <c r="C37" s="105"/>
      <c r="D37" s="105"/>
      <c r="E37" s="105"/>
      <c r="F37" s="105"/>
      <c r="G37" s="105"/>
      <c r="H37" s="105"/>
      <c r="I37" s="105"/>
      <c r="J37" s="105"/>
      <c r="K37" s="105"/>
      <c r="L37" s="105"/>
      <c r="M37" s="105"/>
      <c r="N37" s="185"/>
      <c r="O37" s="105"/>
      <c r="P37" s="105"/>
      <c r="Q37" s="105"/>
    </row>
    <row r="38" spans="1:17" ht="12" customHeight="1">
      <c r="A38" s="105"/>
      <c r="B38" s="105"/>
      <c r="C38" s="105"/>
      <c r="D38" s="105"/>
      <c r="E38" s="105"/>
      <c r="F38" s="105"/>
      <c r="G38" s="105"/>
      <c r="H38" s="105"/>
      <c r="I38" s="105"/>
      <c r="J38" s="105"/>
      <c r="K38" s="105"/>
      <c r="L38" s="105"/>
      <c r="M38" s="105"/>
      <c r="N38" s="185"/>
      <c r="O38" s="105"/>
      <c r="P38" s="105"/>
      <c r="Q38" s="105"/>
    </row>
    <row r="39" spans="1:17" ht="12" customHeight="1">
      <c r="A39" s="211" t="s">
        <v>175</v>
      </c>
      <c r="B39" s="211"/>
      <c r="C39" s="211"/>
      <c r="D39" s="211"/>
      <c r="E39" s="211"/>
      <c r="F39" s="211"/>
      <c r="G39" s="211"/>
      <c r="H39" s="211"/>
      <c r="I39" s="211"/>
      <c r="J39" s="211"/>
      <c r="K39" s="211"/>
      <c r="L39" s="211"/>
      <c r="M39" s="211"/>
      <c r="N39" s="211"/>
      <c r="O39" s="211"/>
      <c r="P39" s="211"/>
      <c r="Q39" s="211"/>
    </row>
    <row r="40" spans="1:17" ht="1.5" customHeight="1">
      <c r="A40" s="181"/>
      <c r="B40" s="37"/>
      <c r="C40" s="37"/>
      <c r="D40" s="37"/>
      <c r="E40" s="37"/>
      <c r="F40" s="37"/>
      <c r="G40" s="37"/>
      <c r="H40" s="37"/>
      <c r="I40" s="37"/>
      <c r="J40" s="37"/>
      <c r="K40" s="37"/>
      <c r="L40" s="37"/>
      <c r="M40" s="37"/>
      <c r="N40" s="186"/>
      <c r="O40" s="37"/>
      <c r="P40" s="37"/>
      <c r="Q40" s="37"/>
    </row>
    <row r="41" spans="1:17" ht="12" customHeight="1">
      <c r="A41" s="181"/>
      <c r="B41" s="184"/>
      <c r="C41" s="184"/>
      <c r="D41" s="184"/>
      <c r="E41" s="184"/>
      <c r="F41" s="184"/>
      <c r="G41" s="184"/>
      <c r="H41" s="184"/>
      <c r="I41" s="184"/>
      <c r="J41" s="184"/>
      <c r="K41" s="184"/>
      <c r="L41" s="184"/>
      <c r="M41" s="184"/>
      <c r="N41" s="186"/>
      <c r="O41" s="37"/>
      <c r="P41" s="37"/>
      <c r="Q41" s="37"/>
    </row>
    <row r="42" spans="1:17" ht="12" customHeight="1">
      <c r="A42" s="63">
        <v>1999</v>
      </c>
      <c r="B42" s="184">
        <v>65.86018781267506</v>
      </c>
      <c r="C42" s="184">
        <v>90.50667338643845</v>
      </c>
      <c r="D42" s="184">
        <v>125.84824739130728</v>
      </c>
      <c r="E42" s="184">
        <v>137.94101764489136</v>
      </c>
      <c r="F42" s="184">
        <v>140.9529120980506</v>
      </c>
      <c r="G42" s="184">
        <v>135.82141505781385</v>
      </c>
      <c r="H42" s="184">
        <v>96.72567099474601</v>
      </c>
      <c r="I42" s="184">
        <v>99.13392806524328</v>
      </c>
      <c r="J42" s="184">
        <v>81.51966441972816</v>
      </c>
      <c r="K42" s="184">
        <v>101.41944993308216</v>
      </c>
      <c r="L42" s="184">
        <v>65.20092316878262</v>
      </c>
      <c r="M42" s="184">
        <v>59.069910027241</v>
      </c>
      <c r="N42" s="47"/>
      <c r="O42" s="106"/>
      <c r="P42" s="106"/>
      <c r="Q42" s="104"/>
    </row>
    <row r="43" spans="1:17" ht="12" customHeight="1">
      <c r="A43" s="63">
        <v>2001</v>
      </c>
      <c r="B43" s="184">
        <v>39.39948458298072</v>
      </c>
      <c r="C43" s="184">
        <v>65.94035535659192</v>
      </c>
      <c r="D43" s="184">
        <v>88.91710078892424</v>
      </c>
      <c r="E43" s="184">
        <v>77.69081931522678</v>
      </c>
      <c r="F43" s="184">
        <v>97.3252944285412</v>
      </c>
      <c r="G43" s="184">
        <v>120.88201198502237</v>
      </c>
      <c r="H43" s="184">
        <v>70.51110118943554</v>
      </c>
      <c r="I43" s="184">
        <v>89.77195990048558</v>
      </c>
      <c r="J43" s="184">
        <v>70.18940276965765</v>
      </c>
      <c r="K43" s="184">
        <v>73.90479881724073</v>
      </c>
      <c r="L43" s="184">
        <v>53.42856389406641</v>
      </c>
      <c r="M43" s="184">
        <v>36.525970794876486</v>
      </c>
      <c r="N43" s="47">
        <f>(B43+C43+D43+E43+F43+G43+H43+I43+J43+K43+L43+M43)/12</f>
        <v>73.7072386519208</v>
      </c>
      <c r="O43" s="106">
        <f>100*(H43-G43)/G43</f>
        <v>-41.66948412624696</v>
      </c>
      <c r="P43" s="106">
        <f>100*(H43-H42)/H42</f>
        <v>-27.10197772288849</v>
      </c>
      <c r="Q43" s="104">
        <f>(((B43+C43+D43+E43+F43+G43+H43)/7)-((B42+C42+D42+E42+F42+G42+H42)/7))/((B42+C42+D42+E42+F42+G42+H42)/7)*100</f>
        <v>-29.356537369313664</v>
      </c>
    </row>
    <row r="44" spans="1:17" ht="12" customHeight="1">
      <c r="A44" s="63">
        <v>2002</v>
      </c>
      <c r="B44" s="184">
        <v>35.93941035619805</v>
      </c>
      <c r="C44" s="184">
        <v>35.746330879076346</v>
      </c>
      <c r="D44" s="184">
        <v>69.36529062188204</v>
      </c>
      <c r="E44" s="184">
        <v>63.56130249895732</v>
      </c>
      <c r="F44" s="184">
        <v>74.00441577766102</v>
      </c>
      <c r="G44" s="184">
        <v>63.25861329486292</v>
      </c>
      <c r="H44" s="184">
        <v>58.15185696635212</v>
      </c>
      <c r="I44" s="184">
        <v>65.41680658846602</v>
      </c>
      <c r="J44" s="184">
        <v>58.23895893784283</v>
      </c>
      <c r="K44" s="184">
        <v>50.94497532523204</v>
      </c>
      <c r="L44" s="184">
        <v>39.62944406927024</v>
      </c>
      <c r="M44" s="184">
        <v>42.429770282742055</v>
      </c>
      <c r="N44" s="47">
        <f>(B44+C44+D44+E44+F44+G44+H44+I44+J44+K44+L44+M44)/12</f>
        <v>54.723931299878586</v>
      </c>
      <c r="O44" s="106">
        <f>100*(H44-G44)/G44</f>
        <v>-8.072823703401518</v>
      </c>
      <c r="P44" s="106">
        <f>100*(H44-H43)/H43</f>
        <v>-17.528082833196716</v>
      </c>
      <c r="Q44" s="104">
        <f>(((B44+C44+D44+E44+F44+G44+H44)/7)-((B43+C43+D43+E43+F43+G43+H43)/7))/((B43+C43+D43+E43+F43+G43+H43)/7)*100</f>
        <v>-28.65144296578138</v>
      </c>
    </row>
    <row r="45" spans="1:17" ht="12" customHeight="1">
      <c r="A45" s="63">
        <v>2003</v>
      </c>
      <c r="B45" s="184">
        <v>26.699662000860673</v>
      </c>
      <c r="C45" s="184">
        <v>29.9</v>
      </c>
      <c r="D45" s="184">
        <v>47.79312124911311</v>
      </c>
      <c r="E45" s="184">
        <v>47.207413346120816</v>
      </c>
      <c r="F45" s="184">
        <v>43.5</v>
      </c>
      <c r="G45" s="184">
        <v>46.5</v>
      </c>
      <c r="H45" s="184">
        <v>57.8</v>
      </c>
      <c r="I45" s="184">
        <v>42.96729115105797</v>
      </c>
      <c r="J45" s="184">
        <v>59.7</v>
      </c>
      <c r="K45" s="184">
        <v>50.4</v>
      </c>
      <c r="L45" s="184">
        <v>35.4</v>
      </c>
      <c r="M45" s="184">
        <v>33.3</v>
      </c>
      <c r="N45" s="47">
        <f>(B45+C45+D45+E45+F45+G45+H45+I45+J45+K45+L45+M45)/12</f>
        <v>43.43062397892937</v>
      </c>
      <c r="O45" s="106">
        <f>100*(H45-G45)/G45</f>
        <v>24.3010752688172</v>
      </c>
      <c r="P45" s="106">
        <f>100*(H45-H44)/H44</f>
        <v>-0.6050657445998933</v>
      </c>
      <c r="Q45" s="104">
        <f>(((B45+C45+D45+E45+F45+G45+H45)/7)-((B44+C44+D44+E44+F44+G44+H44)/7))/((B44+C44+D44+E44+F44+G44+H44)/7)*100</f>
        <v>-25.155044124131194</v>
      </c>
    </row>
    <row r="46" spans="1:17" ht="12" customHeight="1">
      <c r="A46" s="63">
        <v>2004</v>
      </c>
      <c r="B46" s="184">
        <v>22.90654913384827</v>
      </c>
      <c r="C46" s="184">
        <v>34</v>
      </c>
      <c r="D46" s="184">
        <v>38.75174177717289</v>
      </c>
      <c r="E46" s="184">
        <v>41</v>
      </c>
      <c r="F46" s="184">
        <v>47</v>
      </c>
      <c r="G46" s="184">
        <v>39.3</v>
      </c>
      <c r="H46" s="184">
        <v>42.877772441330734</v>
      </c>
      <c r="I46" s="184">
        <v>31.72749879758664</v>
      </c>
      <c r="J46" s="184">
        <v>30.2</v>
      </c>
      <c r="K46" s="184">
        <v>25.916010584288536</v>
      </c>
      <c r="L46" s="184">
        <v>38.5</v>
      </c>
      <c r="M46" s="184">
        <v>25.836921196519103</v>
      </c>
      <c r="N46" s="47">
        <f>(B46+C46+D46+E46+F46+G46+H46+I46+J46+K46+L46+M46)/12</f>
        <v>34.83470782756218</v>
      </c>
      <c r="O46" s="106">
        <f>100*(H46-G46)/G46</f>
        <v>9.103746670052766</v>
      </c>
      <c r="P46" s="106">
        <f>100*(H46-H45)/H45</f>
        <v>-25.817002696659625</v>
      </c>
      <c r="Q46" s="104">
        <f>(((B46+C46+D46+E46+F46+G46+H46)/7)-((B45+C45+D45+E45+F45+G45+H45)/7))/((B45+C45+D45+E45+F45+G45+H45)/7)*100</f>
        <v>-11.21045798410826</v>
      </c>
    </row>
    <row r="47" spans="1:17" ht="12" customHeight="1">
      <c r="A47" s="63">
        <v>2005</v>
      </c>
      <c r="B47" s="184">
        <v>18.88970937485191</v>
      </c>
      <c r="C47" s="184">
        <v>18.4</v>
      </c>
      <c r="D47" s="184">
        <v>48.9672376217756</v>
      </c>
      <c r="E47" s="184">
        <v>40.60388804154478</v>
      </c>
      <c r="F47" s="184">
        <v>38.3</v>
      </c>
      <c r="G47" s="184">
        <v>34.9765983012683</v>
      </c>
      <c r="H47" s="184">
        <v>33.6</v>
      </c>
      <c r="I47" s="184"/>
      <c r="J47" s="184"/>
      <c r="K47" s="184"/>
      <c r="L47" s="184"/>
      <c r="M47" s="184"/>
      <c r="N47" s="47">
        <f>(B47+C47+D47+E47+F47+G47+H47)/7</f>
        <v>33.391061905634366</v>
      </c>
      <c r="O47" s="106">
        <f>100*(H47-G47)/G47</f>
        <v>-3.9357695377093833</v>
      </c>
      <c r="P47" s="106">
        <f>100*(H47-H46)/H46</f>
        <v>-21.637720229112706</v>
      </c>
      <c r="Q47" s="104">
        <f>(((B47+C47+D47+E47+F47+G47+H47)/7)-((B46+C46+D46+E46+F46+G46+H46)/7))/((B46+C46+D46+E46+F46+G46+H46)/7)*100</f>
        <v>-12.07459575203167</v>
      </c>
    </row>
    <row r="48" spans="1:17" ht="12" customHeight="1">
      <c r="A48" s="45"/>
      <c r="B48" s="105"/>
      <c r="C48" s="105"/>
      <c r="D48" s="105"/>
      <c r="E48" s="105"/>
      <c r="F48" s="105"/>
      <c r="G48" s="105"/>
      <c r="H48" s="105"/>
      <c r="I48" s="105"/>
      <c r="J48" s="105"/>
      <c r="K48" s="105"/>
      <c r="L48" s="105"/>
      <c r="M48" s="105"/>
      <c r="N48" s="185"/>
      <c r="O48" s="112"/>
      <c r="P48" s="112"/>
      <c r="Q48" s="105"/>
    </row>
    <row r="49" spans="1:17" ht="12" customHeight="1">
      <c r="A49" s="105"/>
      <c r="B49" s="105"/>
      <c r="C49" s="105"/>
      <c r="D49" s="105"/>
      <c r="E49" s="105"/>
      <c r="F49" s="105"/>
      <c r="G49" s="105"/>
      <c r="H49" s="105"/>
      <c r="I49" s="105"/>
      <c r="J49" s="105"/>
      <c r="K49" s="105"/>
      <c r="L49" s="105"/>
      <c r="M49" s="105"/>
      <c r="N49" s="185"/>
      <c r="O49" s="105"/>
      <c r="P49" s="105"/>
      <c r="Q49" s="105"/>
    </row>
    <row r="50" spans="1:17" ht="12" customHeight="1">
      <c r="A50" s="211" t="s">
        <v>176</v>
      </c>
      <c r="B50" s="211"/>
      <c r="C50" s="211"/>
      <c r="D50" s="211"/>
      <c r="E50" s="211"/>
      <c r="F50" s="211"/>
      <c r="G50" s="211"/>
      <c r="H50" s="211"/>
      <c r="I50" s="211"/>
      <c r="J50" s="211"/>
      <c r="K50" s="211"/>
      <c r="L50" s="211"/>
      <c r="M50" s="211"/>
      <c r="N50" s="211"/>
      <c r="O50" s="211"/>
      <c r="P50" s="211"/>
      <c r="Q50" s="211"/>
    </row>
    <row r="51" spans="1:17" ht="1.5" customHeight="1">
      <c r="A51" s="181"/>
      <c r="B51" s="37"/>
      <c r="C51" s="37"/>
      <c r="D51" s="37"/>
      <c r="E51" s="37"/>
      <c r="F51" s="37"/>
      <c r="G51" s="37"/>
      <c r="H51" s="37"/>
      <c r="I51" s="37"/>
      <c r="J51" s="37"/>
      <c r="K51" s="37"/>
      <c r="L51" s="37"/>
      <c r="M51" s="37"/>
      <c r="N51" s="186"/>
      <c r="O51" s="37"/>
      <c r="P51" s="37"/>
      <c r="Q51" s="37"/>
    </row>
    <row r="52" spans="1:17" ht="12" customHeight="1">
      <c r="A52" s="105"/>
      <c r="B52" s="184"/>
      <c r="C52" s="184"/>
      <c r="D52" s="184"/>
      <c r="E52" s="184"/>
      <c r="F52" s="184"/>
      <c r="G52" s="184"/>
      <c r="H52" s="184"/>
      <c r="I52" s="184"/>
      <c r="J52" s="184"/>
      <c r="K52" s="184"/>
      <c r="L52" s="184"/>
      <c r="M52" s="184"/>
      <c r="N52" s="185"/>
      <c r="O52" s="105"/>
      <c r="P52" s="105"/>
      <c r="Q52" s="105"/>
    </row>
    <row r="53" spans="1:17" ht="12" customHeight="1">
      <c r="A53" s="63">
        <v>1999</v>
      </c>
      <c r="B53" s="184">
        <v>73.22789781562665</v>
      </c>
      <c r="C53" s="184">
        <v>55.507883155622736</v>
      </c>
      <c r="D53" s="184">
        <v>104.91689092530252</v>
      </c>
      <c r="E53" s="184">
        <v>109.41872019312532</v>
      </c>
      <c r="F53" s="184">
        <v>121.23966735895826</v>
      </c>
      <c r="G53" s="184">
        <v>124.88448728659802</v>
      </c>
      <c r="H53" s="184">
        <v>117.01894185862028</v>
      </c>
      <c r="I53" s="184">
        <v>117.57174401223833</v>
      </c>
      <c r="J53" s="184">
        <v>97.62342831402034</v>
      </c>
      <c r="K53" s="184">
        <v>91.3334063516543</v>
      </c>
      <c r="L53" s="184">
        <v>91.70949320282308</v>
      </c>
      <c r="M53" s="184">
        <v>95.5474395254102</v>
      </c>
      <c r="N53" s="47" t="e">
        <f>(#REF!+#REF!+#REF!+#REF!+#REF!+#REF!+#REF!+#REF!+#REF!+#REF!+#REF!+#REF!)/12</f>
        <v>#REF!</v>
      </c>
      <c r="O53" s="106" t="e">
        <f>100*(#REF!-M52)/M52</f>
        <v>#REF!</v>
      </c>
      <c r="P53" s="106" t="e">
        <f>100*(#REF!-B52)/B52</f>
        <v>#REF!</v>
      </c>
      <c r="Q53" s="104"/>
    </row>
    <row r="54" spans="1:17" ht="12" customHeight="1">
      <c r="A54" s="63">
        <v>2001</v>
      </c>
      <c r="B54" s="184">
        <v>88.95325208914785</v>
      </c>
      <c r="C54" s="184">
        <v>81.7241446474586</v>
      </c>
      <c r="D54" s="184">
        <v>91.3383460016679</v>
      </c>
      <c r="E54" s="184">
        <v>87.77255594729563</v>
      </c>
      <c r="F54" s="184">
        <v>110.06169953847727</v>
      </c>
      <c r="G54" s="184">
        <v>150.31776004212412</v>
      </c>
      <c r="H54" s="184">
        <v>91.74699791485811</v>
      </c>
      <c r="I54" s="184">
        <v>92.79666978175507</v>
      </c>
      <c r="J54" s="184">
        <v>99.49918841474702</v>
      </c>
      <c r="K54" s="184">
        <v>88.34874754391547</v>
      </c>
      <c r="L54" s="184">
        <v>102.95418061330737</v>
      </c>
      <c r="M54" s="184">
        <v>67.57649440872265</v>
      </c>
      <c r="N54" s="47">
        <f>(B54+C54+D54+E54+F54+G54+H54+I54+J54+K54+L54+M54)/12</f>
        <v>96.09083641195643</v>
      </c>
      <c r="O54" s="106">
        <f>100*(H54-G54)/G54</f>
        <v>-38.96463206400394</v>
      </c>
      <c r="P54" s="106">
        <f>100*(H54-H53)/H53</f>
        <v>-21.596455703979256</v>
      </c>
      <c r="Q54" s="104">
        <f>(((B54+C54+D54+E54+F54+G54+H54)/7)-((B53+C53+D53+E53+F53+G53+H53)/7))/((B53+C53+D53+E53+F53+G53+H53)/7)*100</f>
        <v>-0.6088422826591628</v>
      </c>
    </row>
    <row r="55" spans="1:17" ht="12" customHeight="1">
      <c r="A55" s="63">
        <v>2002</v>
      </c>
      <c r="B55" s="184">
        <v>39.83006176566108</v>
      </c>
      <c r="C55" s="184">
        <v>93.20143106875595</v>
      </c>
      <c r="D55" s="184">
        <v>87.53198967201602</v>
      </c>
      <c r="E55" s="184">
        <v>94.90226348777794</v>
      </c>
      <c r="F55" s="184">
        <v>87.41106076178748</v>
      </c>
      <c r="G55" s="184">
        <v>93.99577313247491</v>
      </c>
      <c r="H55" s="184">
        <v>88.57206449871077</v>
      </c>
      <c r="I55" s="184">
        <v>94.62272335431811</v>
      </c>
      <c r="J55" s="184">
        <v>93.004009671808</v>
      </c>
      <c r="K55" s="184">
        <v>76.23117902013114</v>
      </c>
      <c r="L55" s="184">
        <v>59.92004248574013</v>
      </c>
      <c r="M55" s="184">
        <v>79.3376142503753</v>
      </c>
      <c r="N55" s="47">
        <f>(B55+C55+D55+E55+F55+G55+H55+I55+J55+K55+L55+M55)/12</f>
        <v>82.38001776412973</v>
      </c>
      <c r="O55" s="106">
        <f>100*(H55-G55)/G55</f>
        <v>-5.770162266892703</v>
      </c>
      <c r="P55" s="106">
        <f>100*(H55-H54)/H54</f>
        <v>-3.4605311217852615</v>
      </c>
      <c r="Q55" s="104">
        <f>(((B55+C55+D55+E55+F55+G55+H55)/7)-((B54+C54+D54+E54+F54+G54+H54)/7))/((B54+C54+D54+E54+F54+G54+H54)/7)*100</f>
        <v>-16.593198927393214</v>
      </c>
    </row>
    <row r="56" spans="1:17" ht="12" customHeight="1">
      <c r="A56" s="63">
        <v>2003</v>
      </c>
      <c r="B56" s="184">
        <v>73.37371314112067</v>
      </c>
      <c r="C56" s="184">
        <v>57.4</v>
      </c>
      <c r="D56" s="184">
        <v>68.87915595437559</v>
      </c>
      <c r="E56" s="184">
        <v>91.89591037776256</v>
      </c>
      <c r="F56" s="184">
        <v>90</v>
      </c>
      <c r="G56" s="184">
        <v>80</v>
      </c>
      <c r="H56" s="184">
        <v>72.8</v>
      </c>
      <c r="I56" s="184">
        <v>98.08073313310769</v>
      </c>
      <c r="J56" s="184">
        <v>79.8</v>
      </c>
      <c r="K56" s="184">
        <v>67.3</v>
      </c>
      <c r="L56" s="184">
        <v>69.1</v>
      </c>
      <c r="M56" s="184">
        <v>69.4</v>
      </c>
      <c r="N56" s="47">
        <f>(B56+C56+D56+E56+F56+G56+H56+I56+J56+K56+L56+M56)/12</f>
        <v>76.50245938386387</v>
      </c>
      <c r="O56" s="106">
        <f>100*(H56-G56)/G56</f>
        <v>-9.000000000000004</v>
      </c>
      <c r="P56" s="106">
        <f>100*(H56-H55)/H55</f>
        <v>-17.807041743890196</v>
      </c>
      <c r="Q56" s="104">
        <f>(((B56+C56+D56+E56+F56+G56+H56)/7)-((B55+C55+D55+E55+F55+G55+H55)/7))/((B55+C55+D55+E55+F55+G55+H55)/7)*100</f>
        <v>-8.727702166856458</v>
      </c>
    </row>
    <row r="57" spans="1:17" ht="12" customHeight="1">
      <c r="A57" s="63">
        <v>2004</v>
      </c>
      <c r="B57" s="184">
        <v>47.99092070525526</v>
      </c>
      <c r="C57" s="184">
        <v>61.7</v>
      </c>
      <c r="D57" s="184">
        <v>81.50749676670893</v>
      </c>
      <c r="E57" s="184">
        <v>58.5</v>
      </c>
      <c r="F57" s="184">
        <v>87</v>
      </c>
      <c r="G57" s="184">
        <v>120.3</v>
      </c>
      <c r="H57" s="184">
        <v>81.10436481185148</v>
      </c>
      <c r="I57" s="184">
        <v>100.89048127561281</v>
      </c>
      <c r="J57" s="184">
        <v>92.3</v>
      </c>
      <c r="K57" s="184">
        <v>55.72753674673301</v>
      </c>
      <c r="L57" s="184">
        <v>48.8</v>
      </c>
      <c r="M57" s="184">
        <v>55.891682345225924</v>
      </c>
      <c r="N57" s="47">
        <f>(B57+C57+D57+E57+F57+G57+H57+I57+J57+K57+L57+M57)/12</f>
        <v>74.30937355428229</v>
      </c>
      <c r="O57" s="106">
        <f>100*(H57-G57)/G57</f>
        <v>-32.581575384994615</v>
      </c>
      <c r="P57" s="106">
        <f>100*(H57-H56)/H56</f>
        <v>11.407094521774019</v>
      </c>
      <c r="Q57" s="104">
        <f>(((B57+C57+D57+E57+F57+G57+H57)/7)-((B56+C56+D56+E56+F56+G56+H56)/7))/((B56+C56+D56+E56+F56+G56+H56)/7)*100</f>
        <v>0.7025379218153084</v>
      </c>
    </row>
    <row r="58" spans="1:17" ht="12" customHeight="1">
      <c r="A58" s="63">
        <v>2005</v>
      </c>
      <c r="B58" s="184">
        <v>40.04904604438707</v>
      </c>
      <c r="C58" s="184">
        <v>42.9</v>
      </c>
      <c r="D58" s="184">
        <v>62.73176900402571</v>
      </c>
      <c r="E58" s="184">
        <v>84.09082367186983</v>
      </c>
      <c r="F58" s="184">
        <v>66.9</v>
      </c>
      <c r="G58" s="184">
        <v>80.11316927172383</v>
      </c>
      <c r="H58" s="184">
        <v>99.8</v>
      </c>
      <c r="I58" s="184"/>
      <c r="J58" s="184"/>
      <c r="K58" s="184"/>
      <c r="L58" s="184"/>
      <c r="M58" s="184"/>
      <c r="N58" s="47">
        <f>(B58+C58+D58+E58+F58+G58+H58)/7</f>
        <v>68.08354399885808</v>
      </c>
      <c r="O58" s="106">
        <f>100*(H58-G58)/G58</f>
        <v>24.573775956239302</v>
      </c>
      <c r="P58" s="106">
        <f>100*(H58-H57)/H57</f>
        <v>23.051330506711015</v>
      </c>
      <c r="Q58" s="104">
        <f>(((B58+C58+D58+E58+F58+G58+H58)/7)-((B57+C57+D57+E57+F57+G57+H57)/7))/((B57+C57+D57+E57+F57+G57+H57)/7)*100</f>
        <v>-11.432383610936672</v>
      </c>
    </row>
    <row r="59" spans="1:17" ht="51.75" customHeight="1">
      <c r="A59" s="62"/>
      <c r="B59" s="187"/>
      <c r="C59" s="187"/>
      <c r="D59" s="187"/>
      <c r="E59" s="187"/>
      <c r="F59" s="187"/>
      <c r="G59" s="187"/>
      <c r="H59" s="187"/>
      <c r="I59" s="187"/>
      <c r="J59" s="187"/>
      <c r="K59" s="187"/>
      <c r="L59" s="187"/>
      <c r="M59" s="187"/>
      <c r="N59" s="187"/>
      <c r="O59" s="104"/>
      <c r="P59" s="104"/>
      <c r="Q59" s="104"/>
    </row>
    <row r="60" spans="1:17" ht="15" customHeight="1">
      <c r="A60" s="62"/>
      <c r="B60" s="187"/>
      <c r="C60" s="187"/>
      <c r="D60" s="187"/>
      <c r="E60" s="187"/>
      <c r="F60" s="187"/>
      <c r="G60" s="187"/>
      <c r="H60" s="187"/>
      <c r="I60" s="187"/>
      <c r="J60" s="187"/>
      <c r="K60" s="187"/>
      <c r="L60" s="187"/>
      <c r="M60" s="187"/>
      <c r="N60" s="187"/>
      <c r="O60" s="104"/>
      <c r="P60" s="104"/>
      <c r="Q60" s="104"/>
    </row>
    <row r="61" spans="1:17" ht="15" customHeight="1">
      <c r="A61" s="62"/>
      <c r="B61" s="187"/>
      <c r="C61" s="187"/>
      <c r="D61" s="187"/>
      <c r="E61" s="187"/>
      <c r="F61" s="187"/>
      <c r="G61" s="187"/>
      <c r="H61" s="187"/>
      <c r="I61" s="187"/>
      <c r="J61" s="187"/>
      <c r="K61" s="187"/>
      <c r="L61" s="187"/>
      <c r="M61" s="187"/>
      <c r="N61" s="187"/>
      <c r="O61" s="104"/>
      <c r="P61" s="104"/>
      <c r="Q61" s="104"/>
    </row>
    <row r="62" spans="1:17" ht="19.5" customHeight="1">
      <c r="A62" s="62"/>
      <c r="B62" s="187"/>
      <c r="C62" s="187"/>
      <c r="D62" s="187"/>
      <c r="E62" s="187"/>
      <c r="F62" s="187"/>
      <c r="G62" s="187"/>
      <c r="H62" s="187"/>
      <c r="I62" s="187"/>
      <c r="J62" s="187"/>
      <c r="K62" s="187"/>
      <c r="L62" s="187"/>
      <c r="M62" s="187"/>
      <c r="N62" s="187"/>
      <c r="O62" s="104"/>
      <c r="P62" s="104"/>
      <c r="Q62" s="104"/>
    </row>
    <row r="63" spans="1:17" ht="12" customHeight="1">
      <c r="A63" s="45"/>
      <c r="B63" s="109"/>
      <c r="C63" s="105"/>
      <c r="D63" s="105"/>
      <c r="E63" s="105"/>
      <c r="F63" s="105"/>
      <c r="G63" s="105"/>
      <c r="H63" s="105"/>
      <c r="I63" s="187"/>
      <c r="J63" s="187"/>
      <c r="K63" s="187"/>
      <c r="L63" s="187"/>
      <c r="M63" s="187"/>
      <c r="N63" s="187"/>
      <c r="O63" s="104"/>
      <c r="P63" s="104"/>
      <c r="Q63" s="104"/>
    </row>
    <row r="64" spans="1:17" ht="12" customHeight="1">
      <c r="A64" s="62" t="s">
        <v>193</v>
      </c>
      <c r="B64" s="109"/>
      <c r="C64" s="105"/>
      <c r="D64" s="105"/>
      <c r="E64" s="105"/>
      <c r="F64" s="105"/>
      <c r="G64" s="105"/>
      <c r="H64" s="105"/>
      <c r="I64" s="105"/>
      <c r="J64" s="105"/>
      <c r="K64" s="105"/>
      <c r="L64" s="105"/>
      <c r="M64" s="105"/>
      <c r="N64" s="185"/>
      <c r="O64" s="116"/>
      <c r="P64" s="116"/>
      <c r="Q64" s="105"/>
    </row>
    <row r="65" spans="1:17" ht="12" customHeight="1">
      <c r="A65" s="62"/>
      <c r="B65" s="109"/>
      <c r="C65" s="105"/>
      <c r="D65" s="105"/>
      <c r="E65" s="105"/>
      <c r="F65" s="105"/>
      <c r="G65" s="105"/>
      <c r="H65" s="105"/>
      <c r="I65" s="105"/>
      <c r="J65" s="105"/>
      <c r="K65" s="105"/>
      <c r="L65" s="105"/>
      <c r="M65" s="105"/>
      <c r="N65" s="185"/>
      <c r="O65" s="116"/>
      <c r="P65" s="116"/>
      <c r="Q65" s="105"/>
    </row>
    <row r="66" spans="1:17" ht="12.75" customHeight="1">
      <c r="A66" s="256"/>
      <c r="B66" s="256"/>
      <c r="C66" s="256"/>
      <c r="D66" s="256"/>
      <c r="E66" s="256"/>
      <c r="F66" s="256"/>
      <c r="G66" s="256"/>
      <c r="H66" s="256"/>
      <c r="I66" s="256"/>
      <c r="J66" s="256"/>
      <c r="K66" s="256"/>
      <c r="L66" s="256"/>
      <c r="M66" s="256"/>
      <c r="N66" s="256"/>
      <c r="O66" s="256"/>
      <c r="P66" s="256"/>
      <c r="Q66" s="256"/>
    </row>
    <row r="67" spans="1:17" ht="12.75">
      <c r="A67" s="37"/>
      <c r="B67" s="37"/>
      <c r="C67" s="37"/>
      <c r="D67" s="37"/>
      <c r="E67" s="37"/>
      <c r="F67" s="37"/>
      <c r="G67" s="37"/>
      <c r="H67" s="37"/>
      <c r="I67" s="37"/>
      <c r="J67" s="37"/>
      <c r="K67" s="37"/>
      <c r="L67" s="37"/>
      <c r="M67" s="37"/>
      <c r="N67" s="174"/>
      <c r="O67" s="38"/>
      <c r="P67" s="38"/>
      <c r="Q67" s="37"/>
    </row>
    <row r="68" spans="1:17" ht="12.75" customHeight="1">
      <c r="A68" s="255" t="s">
        <v>177</v>
      </c>
      <c r="B68" s="255"/>
      <c r="C68" s="255"/>
      <c r="D68" s="255"/>
      <c r="E68" s="255"/>
      <c r="F68" s="255"/>
      <c r="G68" s="255"/>
      <c r="H68" s="255"/>
      <c r="I68" s="255"/>
      <c r="J68" s="255"/>
      <c r="K68" s="255"/>
      <c r="L68" s="255"/>
      <c r="M68" s="255"/>
      <c r="N68" s="255"/>
      <c r="O68" s="255"/>
      <c r="P68" s="255"/>
      <c r="Q68" s="255"/>
    </row>
    <row r="69" spans="1:17" ht="12.75" customHeight="1">
      <c r="A69" s="255" t="s">
        <v>178</v>
      </c>
      <c r="B69" s="255"/>
      <c r="C69" s="255"/>
      <c r="D69" s="255"/>
      <c r="E69" s="255"/>
      <c r="F69" s="255"/>
      <c r="G69" s="255"/>
      <c r="H69" s="255"/>
      <c r="I69" s="255"/>
      <c r="J69" s="255"/>
      <c r="K69" s="255"/>
      <c r="L69" s="255"/>
      <c r="M69" s="255"/>
      <c r="N69" s="255"/>
      <c r="O69" s="255"/>
      <c r="P69" s="255"/>
      <c r="Q69" s="255"/>
    </row>
    <row r="70" spans="1:17" ht="13.5" customHeight="1">
      <c r="A70" s="255" t="s">
        <v>85</v>
      </c>
      <c r="B70" s="255"/>
      <c r="C70" s="255"/>
      <c r="D70" s="255"/>
      <c r="E70" s="255"/>
      <c r="F70" s="255"/>
      <c r="G70" s="255"/>
      <c r="H70" s="255"/>
      <c r="I70" s="255"/>
      <c r="J70" s="255"/>
      <c r="K70" s="255"/>
      <c r="L70" s="255"/>
      <c r="M70" s="255"/>
      <c r="N70" s="255"/>
      <c r="O70" s="255"/>
      <c r="P70" s="255"/>
      <c r="Q70" s="255"/>
    </row>
    <row r="71" spans="1:17" ht="12.75" customHeight="1">
      <c r="A71" s="37"/>
      <c r="B71" s="41"/>
      <c r="C71" s="37"/>
      <c r="D71" s="37"/>
      <c r="E71" s="37"/>
      <c r="F71" s="37"/>
      <c r="G71" s="37"/>
      <c r="H71" s="37"/>
      <c r="I71" s="37"/>
      <c r="J71" s="37"/>
      <c r="K71" s="37"/>
      <c r="L71" s="37"/>
      <c r="M71" s="37"/>
      <c r="N71" s="174"/>
      <c r="O71" s="38"/>
      <c r="P71" s="38"/>
      <c r="Q71" s="102"/>
    </row>
    <row r="72" spans="1:17" ht="12.75" customHeight="1">
      <c r="A72" s="41"/>
      <c r="B72" s="41"/>
      <c r="C72" s="37"/>
      <c r="D72" s="37"/>
      <c r="E72" s="37"/>
      <c r="F72" s="37"/>
      <c r="G72" s="37"/>
      <c r="H72" s="37"/>
      <c r="I72" s="37"/>
      <c r="J72" s="37"/>
      <c r="K72" s="37"/>
      <c r="L72" s="37"/>
      <c r="M72" s="37"/>
      <c r="N72" s="175"/>
      <c r="O72" s="38"/>
      <c r="P72" s="38"/>
      <c r="Q72" s="105"/>
    </row>
    <row r="73" spans="1:17" ht="12.75">
      <c r="A73" s="81"/>
      <c r="B73" s="82"/>
      <c r="C73" s="83"/>
      <c r="D73" s="83"/>
      <c r="E73" s="83"/>
      <c r="F73" s="83"/>
      <c r="G73" s="83"/>
      <c r="H73" s="83"/>
      <c r="I73" s="83"/>
      <c r="J73" s="83"/>
      <c r="K73" s="83"/>
      <c r="L73" s="83"/>
      <c r="M73" s="83"/>
      <c r="N73" s="188"/>
      <c r="O73" s="212" t="s">
        <v>86</v>
      </c>
      <c r="P73" s="213"/>
      <c r="Q73" s="213"/>
    </row>
    <row r="74" spans="1:17" ht="12.75">
      <c r="A74" s="85"/>
      <c r="B74" s="86"/>
      <c r="C74" s="87"/>
      <c r="D74" s="87"/>
      <c r="E74" s="87"/>
      <c r="F74" s="87"/>
      <c r="G74" s="87"/>
      <c r="H74" s="87"/>
      <c r="I74" s="87"/>
      <c r="J74" s="87"/>
      <c r="K74" s="87"/>
      <c r="L74" s="87"/>
      <c r="M74" s="87"/>
      <c r="N74" s="177"/>
      <c r="O74" s="43" t="s">
        <v>94</v>
      </c>
      <c r="P74" s="75"/>
      <c r="Q74" s="77" t="s">
        <v>218</v>
      </c>
    </row>
    <row r="75" spans="1:17" ht="12.75">
      <c r="A75" s="89" t="s">
        <v>88</v>
      </c>
      <c r="B75" s="86" t="s">
        <v>89</v>
      </c>
      <c r="C75" s="87" t="s">
        <v>90</v>
      </c>
      <c r="D75" s="87" t="s">
        <v>91</v>
      </c>
      <c r="E75" s="87" t="s">
        <v>87</v>
      </c>
      <c r="F75" s="87" t="s">
        <v>92</v>
      </c>
      <c r="G75" s="87" t="s">
        <v>93</v>
      </c>
      <c r="H75" s="87" t="s">
        <v>94</v>
      </c>
      <c r="I75" s="87" t="s">
        <v>95</v>
      </c>
      <c r="J75" s="87" t="s">
        <v>96</v>
      </c>
      <c r="K75" s="87" t="s">
        <v>97</v>
      </c>
      <c r="L75" s="87" t="s">
        <v>98</v>
      </c>
      <c r="M75" s="87" t="s">
        <v>99</v>
      </c>
      <c r="N75" s="178" t="s">
        <v>100</v>
      </c>
      <c r="O75" s="195" t="s">
        <v>101</v>
      </c>
      <c r="P75" s="196"/>
      <c r="Q75" s="196"/>
    </row>
    <row r="76" spans="1:17" ht="12.75">
      <c r="A76" s="85"/>
      <c r="B76" s="86"/>
      <c r="C76" s="87"/>
      <c r="D76" s="87"/>
      <c r="E76" s="87"/>
      <c r="F76" s="87"/>
      <c r="G76" s="87"/>
      <c r="H76" s="87"/>
      <c r="I76" s="87"/>
      <c r="J76" s="87"/>
      <c r="K76" s="87"/>
      <c r="L76" s="87"/>
      <c r="M76" s="87"/>
      <c r="N76" s="177"/>
      <c r="O76" s="90" t="s">
        <v>102</v>
      </c>
      <c r="P76" s="44" t="s">
        <v>103</v>
      </c>
      <c r="Q76" s="91" t="s">
        <v>103</v>
      </c>
    </row>
    <row r="77" spans="1:17" ht="12.75">
      <c r="A77" s="92"/>
      <c r="B77" s="93"/>
      <c r="C77" s="94"/>
      <c r="D77" s="94"/>
      <c r="E77" s="94"/>
      <c r="F77" s="94"/>
      <c r="G77" s="94"/>
      <c r="H77" s="94"/>
      <c r="I77" s="94"/>
      <c r="J77" s="94"/>
      <c r="K77" s="94"/>
      <c r="L77" s="94"/>
      <c r="M77" s="94"/>
      <c r="N77" s="179"/>
      <c r="O77" s="96" t="s">
        <v>104</v>
      </c>
      <c r="P77" s="97" t="s">
        <v>105</v>
      </c>
      <c r="Q77" s="98" t="s">
        <v>204</v>
      </c>
    </row>
    <row r="78" spans="1:17" ht="12.75">
      <c r="A78" s="22"/>
      <c r="B78" s="45"/>
      <c r="C78" s="45"/>
      <c r="D78" s="45"/>
      <c r="E78" s="45"/>
      <c r="F78" s="45"/>
      <c r="G78" s="45"/>
      <c r="H78" s="45"/>
      <c r="I78" s="45"/>
      <c r="J78" s="45"/>
      <c r="K78" s="45"/>
      <c r="L78" s="45"/>
      <c r="M78" s="45"/>
      <c r="N78" s="180"/>
      <c r="O78" s="46"/>
      <c r="P78" s="44"/>
      <c r="Q78" s="44"/>
    </row>
    <row r="79" spans="1:17" ht="12.75" customHeight="1">
      <c r="A79" s="22"/>
      <c r="B79" s="45"/>
      <c r="C79" s="45"/>
      <c r="D79" s="45"/>
      <c r="E79" s="45"/>
      <c r="F79" s="45"/>
      <c r="G79" s="45"/>
      <c r="H79" s="45"/>
      <c r="I79" s="45"/>
      <c r="J79" s="45"/>
      <c r="K79" s="45"/>
      <c r="L79" s="45"/>
      <c r="M79" s="45"/>
      <c r="N79" s="180"/>
      <c r="O79" s="46"/>
      <c r="P79" s="44"/>
      <c r="Q79" s="39"/>
    </row>
    <row r="80" spans="1:17" ht="12.75" customHeight="1">
      <c r="A80" s="22"/>
      <c r="B80" s="45"/>
      <c r="C80" s="45"/>
      <c r="D80" s="45"/>
      <c r="E80" s="45"/>
      <c r="F80" s="45"/>
      <c r="G80" s="45"/>
      <c r="H80" s="45"/>
      <c r="I80" s="45"/>
      <c r="J80" s="45"/>
      <c r="K80" s="45"/>
      <c r="L80" s="45"/>
      <c r="M80" s="45"/>
      <c r="N80" s="180"/>
      <c r="O80" s="46"/>
      <c r="P80" s="44"/>
      <c r="Q80" s="39"/>
    </row>
    <row r="81" spans="1:17" ht="1.5" customHeight="1">
      <c r="A81" s="105"/>
      <c r="B81" s="105"/>
      <c r="C81" s="105"/>
      <c r="D81" s="105"/>
      <c r="E81" s="105"/>
      <c r="F81" s="105"/>
      <c r="G81" s="105"/>
      <c r="H81" s="105"/>
      <c r="I81" s="105"/>
      <c r="J81" s="105"/>
      <c r="K81" s="105"/>
      <c r="L81" s="105"/>
      <c r="M81" s="105"/>
      <c r="N81" s="185"/>
      <c r="O81" s="105"/>
      <c r="P81" s="105"/>
      <c r="Q81" s="105"/>
    </row>
    <row r="82" spans="1:17" ht="12.75" customHeight="1">
      <c r="A82" s="211" t="s">
        <v>179</v>
      </c>
      <c r="B82" s="211"/>
      <c r="C82" s="211"/>
      <c r="D82" s="211"/>
      <c r="E82" s="211"/>
      <c r="F82" s="211"/>
      <c r="G82" s="211"/>
      <c r="H82" s="211"/>
      <c r="I82" s="211"/>
      <c r="J82" s="211"/>
      <c r="K82" s="211"/>
      <c r="L82" s="211"/>
      <c r="M82" s="211"/>
      <c r="N82" s="211"/>
      <c r="O82" s="211"/>
      <c r="P82" s="211"/>
      <c r="Q82" s="211"/>
    </row>
    <row r="83" spans="1:17" ht="1.5" customHeight="1">
      <c r="A83" s="105"/>
      <c r="B83" s="105"/>
      <c r="C83" s="105"/>
      <c r="D83" s="105"/>
      <c r="E83" s="105"/>
      <c r="F83" s="105"/>
      <c r="G83" s="105"/>
      <c r="H83" s="105"/>
      <c r="I83" s="105"/>
      <c r="J83" s="105"/>
      <c r="K83" s="105"/>
      <c r="L83" s="105"/>
      <c r="M83" s="105"/>
      <c r="N83" s="185"/>
      <c r="O83" s="105"/>
      <c r="P83" s="105"/>
      <c r="Q83" s="105"/>
    </row>
    <row r="84" spans="1:17" ht="12.75" customHeight="1">
      <c r="A84" s="105"/>
      <c r="B84" s="184"/>
      <c r="C84" s="184"/>
      <c r="D84" s="184"/>
      <c r="E84" s="184"/>
      <c r="F84" s="184"/>
      <c r="G84" s="184"/>
      <c r="H84" s="184"/>
      <c r="I84" s="184"/>
      <c r="J84" s="184"/>
      <c r="K84" s="184"/>
      <c r="L84" s="184"/>
      <c r="M84" s="184"/>
      <c r="N84" s="185"/>
      <c r="O84" s="105"/>
      <c r="P84" s="105"/>
      <c r="Q84" s="105"/>
    </row>
    <row r="85" spans="1:17" ht="12.75" customHeight="1">
      <c r="A85" s="63">
        <v>1999</v>
      </c>
      <c r="B85" s="184">
        <v>48.13904386989183</v>
      </c>
      <c r="C85" s="184">
        <v>118.37405816754527</v>
      </c>
      <c r="D85" s="184">
        <v>128.81729448373068</v>
      </c>
      <c r="E85" s="184">
        <v>92.31770294846291</v>
      </c>
      <c r="F85" s="184">
        <v>104.1944236946474</v>
      </c>
      <c r="G85" s="184">
        <v>130.5008753999683</v>
      </c>
      <c r="H85" s="184">
        <v>127.27959466457865</v>
      </c>
      <c r="I85" s="184">
        <v>115.54329073309518</v>
      </c>
      <c r="J85" s="184">
        <v>114.48590294963708</v>
      </c>
      <c r="K85" s="184">
        <v>83.72380825983333</v>
      </c>
      <c r="L85" s="184">
        <v>78.94268366829505</v>
      </c>
      <c r="M85" s="184">
        <v>57.68132116031457</v>
      </c>
      <c r="N85" s="47"/>
      <c r="O85" s="106"/>
      <c r="P85" s="106"/>
      <c r="Q85" s="104"/>
    </row>
    <row r="86" spans="1:17" ht="12.75" customHeight="1">
      <c r="A86" s="63">
        <v>2001</v>
      </c>
      <c r="B86" s="184">
        <v>35.72288716370697</v>
      </c>
      <c r="C86" s="184">
        <v>48.363556290429486</v>
      </c>
      <c r="D86" s="184">
        <v>86.12955863773063</v>
      </c>
      <c r="E86" s="184">
        <v>96.86975223045532</v>
      </c>
      <c r="F86" s="184">
        <v>108.42391465191193</v>
      </c>
      <c r="G86" s="184">
        <v>116.70131064026923</v>
      </c>
      <c r="H86" s="184">
        <v>122.6190786211973</v>
      </c>
      <c r="I86" s="184">
        <v>114.2996218894242</v>
      </c>
      <c r="J86" s="184">
        <v>101.18897177714676</v>
      </c>
      <c r="K86" s="184">
        <v>83.95596385927169</v>
      </c>
      <c r="L86" s="184">
        <v>64.65850372850495</v>
      </c>
      <c r="M86" s="184">
        <v>51.6132573224954</v>
      </c>
      <c r="N86" s="47">
        <f>(B86+C86+D86+E86+F86+G86+H86+I86+J86+K86+L86+M86)/12</f>
        <v>85.87886473437867</v>
      </c>
      <c r="O86" s="106">
        <f>100*(H86-G86)/G86</f>
        <v>5.070866769585429</v>
      </c>
      <c r="P86" s="106">
        <f>100*(H86-H85)/H85</f>
        <v>-3.6616364592166244</v>
      </c>
      <c r="Q86" s="104">
        <f>(((B86+C86+D86+E86+F86+G86+H86)/7)-((B85+C85+D85+E85+F85+G85+H85)/7))/((B85+C85+D85+E85+F85+G85+H85)/7)*100</f>
        <v>-17.981430160317686</v>
      </c>
    </row>
    <row r="87" spans="1:17" ht="12.75" customHeight="1">
      <c r="A87" s="63">
        <v>2002</v>
      </c>
      <c r="B87" s="184">
        <v>34.04041962019616</v>
      </c>
      <c r="C87" s="184">
        <v>56.880683063378115</v>
      </c>
      <c r="D87" s="184">
        <v>81.87604193168389</v>
      </c>
      <c r="E87" s="184">
        <v>90.7392968006927</v>
      </c>
      <c r="F87" s="184">
        <v>108.10279042213816</v>
      </c>
      <c r="G87" s="184">
        <v>103.42762774886229</v>
      </c>
      <c r="H87" s="184">
        <v>106.16965943638417</v>
      </c>
      <c r="I87" s="184">
        <v>100.44202462115415</v>
      </c>
      <c r="J87" s="184">
        <v>94.85713006010499</v>
      </c>
      <c r="K87" s="184">
        <v>73.06161456400064</v>
      </c>
      <c r="L87" s="184">
        <v>90.23469813833086</v>
      </c>
      <c r="M87" s="184">
        <v>55.60849086373606</v>
      </c>
      <c r="N87" s="47">
        <f>(B87+C87+D87+E87+F87+G87+H87+I87+J87+K87+L87+M87)/12</f>
        <v>82.9533731058885</v>
      </c>
      <c r="O87" s="106">
        <f>100*(H87-G87)/G87</f>
        <v>2.6511597985984316</v>
      </c>
      <c r="P87" s="106">
        <f>100*(H87-H86)/H86</f>
        <v>-13.415056914291236</v>
      </c>
      <c r="Q87" s="104">
        <f>(((B87+C87+D87+E87+F87+G87+H87)/7)-((B86+C86+D86+E86+F86+G86+H86)/7))/((B86+C86+D86+E86+F86+G86+H86)/7)*100</f>
        <v>-5.463873921318138</v>
      </c>
    </row>
    <row r="88" spans="1:17" ht="12.75" customHeight="1">
      <c r="A88" s="63">
        <v>2003</v>
      </c>
      <c r="B88" s="184">
        <v>39.812055240467856</v>
      </c>
      <c r="C88" s="184">
        <v>47.2</v>
      </c>
      <c r="D88" s="184">
        <v>76.91580218809207</v>
      </c>
      <c r="E88" s="184">
        <v>72.99954313226374</v>
      </c>
      <c r="F88" s="184">
        <v>95.8</v>
      </c>
      <c r="G88" s="184">
        <v>102.1</v>
      </c>
      <c r="H88" s="184">
        <v>85.3</v>
      </c>
      <c r="I88" s="184">
        <v>82.25441064394985</v>
      </c>
      <c r="J88" s="184">
        <v>89.8</v>
      </c>
      <c r="K88" s="184">
        <v>72.7</v>
      </c>
      <c r="L88" s="184">
        <v>63.8</v>
      </c>
      <c r="M88" s="184">
        <v>68.1</v>
      </c>
      <c r="N88" s="47">
        <f>(B88+C88+D88+E88+F88+G88+H88+I88+J88+K88+L88+M88)/12</f>
        <v>74.73181760039779</v>
      </c>
      <c r="O88" s="106">
        <f>100*(H88-G88)/G88</f>
        <v>-16.454456415279136</v>
      </c>
      <c r="P88" s="106">
        <f>100*(H88-H87)/H87</f>
        <v>-19.65689590338101</v>
      </c>
      <c r="Q88" s="104">
        <f>(((B88+C88+D88+E88+F88+G88+H88)/7)-((B87+C87+D87+E87+F87+G87+H87)/7))/((B87+C87+D87+E87+F87+G87+H87)/7)*100</f>
        <v>-10.513640568420367</v>
      </c>
    </row>
    <row r="89" spans="1:17" ht="12.75" customHeight="1">
      <c r="A89" s="63">
        <v>2004</v>
      </c>
      <c r="B89" s="184">
        <v>29.30380767017408</v>
      </c>
      <c r="C89" s="184">
        <v>39.9</v>
      </c>
      <c r="D89" s="184">
        <v>116.7903197839395</v>
      </c>
      <c r="E89" s="184">
        <v>84.9</v>
      </c>
      <c r="F89" s="184">
        <v>84.9</v>
      </c>
      <c r="G89" s="184">
        <v>116.5</v>
      </c>
      <c r="H89" s="184">
        <v>84.4612441411289</v>
      </c>
      <c r="I89" s="184">
        <v>86.17537358300011</v>
      </c>
      <c r="J89" s="184">
        <v>86.9</v>
      </c>
      <c r="K89" s="184">
        <v>68.84340981774487</v>
      </c>
      <c r="L89" s="184">
        <v>76.6</v>
      </c>
      <c r="M89" s="184">
        <v>48.42221836914736</v>
      </c>
      <c r="N89" s="47">
        <f>(B89+C89+D89+E89+F89+G89+H89+I89+J89+K89+L89+M89)/12</f>
        <v>76.97469778042789</v>
      </c>
      <c r="O89" s="106">
        <f>100*(H89-G89)/G89</f>
        <v>-27.501077990447296</v>
      </c>
      <c r="P89" s="106">
        <f>100*(H89-H88)/H88</f>
        <v>-0.9833011241161734</v>
      </c>
      <c r="Q89" s="104">
        <f>(((B89+C89+D89+E89+F89+G89+H89)/7)-((B88+C88+D88+E88+F88+G88+H88)/7))/((B88+C88+D88+E88+F88+G88+H88)/7)*100</f>
        <v>7.04211525770898</v>
      </c>
    </row>
    <row r="90" spans="1:17" ht="12.75" customHeight="1">
      <c r="A90" s="63">
        <v>2005</v>
      </c>
      <c r="B90" s="184">
        <v>31.33752028320995</v>
      </c>
      <c r="C90" s="184">
        <v>45.6</v>
      </c>
      <c r="D90" s="184">
        <v>68.68147266686087</v>
      </c>
      <c r="E90" s="184">
        <v>65.092665315892</v>
      </c>
      <c r="F90" s="184">
        <v>94.1</v>
      </c>
      <c r="G90" s="184">
        <v>92.38934524817381</v>
      </c>
      <c r="H90" s="184">
        <v>87.8</v>
      </c>
      <c r="I90" s="184"/>
      <c r="J90" s="184"/>
      <c r="K90" s="184"/>
      <c r="L90" s="184"/>
      <c r="M90" s="184"/>
      <c r="N90" s="47">
        <f>(B90+C90+D90+E90+F90+G90+H90)/7</f>
        <v>69.28585764487666</v>
      </c>
      <c r="O90" s="106">
        <f>100*(H90-G90)/G90</f>
        <v>-4.967396657965305</v>
      </c>
      <c r="P90" s="106">
        <f>100*(H90-H89)/H89</f>
        <v>3.953003407447167</v>
      </c>
      <c r="Q90" s="104">
        <f>(((B90+C90+D90+E90+F90+G90+H90)/7)-((B89+C89+D89+E89+F89+G89+H89)/7))/((B89+C89+D89+E89+F89+G89+H89)/7)*100</f>
        <v>-12.88795254467178</v>
      </c>
    </row>
    <row r="91" spans="1:17" ht="12.75" customHeight="1">
      <c r="A91" s="45"/>
      <c r="B91" s="115"/>
      <c r="C91" s="115"/>
      <c r="D91" s="115"/>
      <c r="E91" s="115"/>
      <c r="F91" s="115"/>
      <c r="G91" s="115"/>
      <c r="H91" s="115"/>
      <c r="I91" s="115"/>
      <c r="J91" s="115"/>
      <c r="K91" s="115"/>
      <c r="L91" s="39"/>
      <c r="M91" s="39"/>
      <c r="N91" s="185"/>
      <c r="O91" s="116"/>
      <c r="P91" s="116"/>
      <c r="Q91" s="116"/>
    </row>
    <row r="92" spans="1:17" ht="12.75" customHeight="1">
      <c r="A92" s="45"/>
      <c r="B92" s="115"/>
      <c r="C92" s="115"/>
      <c r="D92" s="115"/>
      <c r="E92" s="115"/>
      <c r="F92" s="115"/>
      <c r="G92" s="115"/>
      <c r="H92" s="115"/>
      <c r="I92" s="115"/>
      <c r="J92" s="115"/>
      <c r="K92" s="115"/>
      <c r="L92" s="39"/>
      <c r="M92" s="39"/>
      <c r="N92" s="185"/>
      <c r="O92" s="116"/>
      <c r="P92" s="116"/>
      <c r="Q92" s="116"/>
    </row>
    <row r="93" spans="1:17" ht="12.75" customHeight="1">
      <c r="A93" s="211" t="s">
        <v>180</v>
      </c>
      <c r="B93" s="211"/>
      <c r="C93" s="211"/>
      <c r="D93" s="211"/>
      <c r="E93" s="211"/>
      <c r="F93" s="211"/>
      <c r="G93" s="211"/>
      <c r="H93" s="211"/>
      <c r="I93" s="211"/>
      <c r="J93" s="211"/>
      <c r="K93" s="211"/>
      <c r="L93" s="211"/>
      <c r="M93" s="211"/>
      <c r="N93" s="211"/>
      <c r="O93" s="211"/>
      <c r="P93" s="211"/>
      <c r="Q93" s="211"/>
    </row>
    <row r="94" spans="1:17" ht="1.5" customHeight="1">
      <c r="A94" s="105"/>
      <c r="B94" s="105"/>
      <c r="C94" s="105"/>
      <c r="D94" s="105"/>
      <c r="E94" s="105"/>
      <c r="F94" s="105"/>
      <c r="G94" s="105"/>
      <c r="H94" s="105"/>
      <c r="I94" s="105"/>
      <c r="J94" s="105"/>
      <c r="K94" s="105"/>
      <c r="L94" s="105"/>
      <c r="M94" s="105"/>
      <c r="N94" s="185"/>
      <c r="O94" s="105"/>
      <c r="P94" s="105"/>
      <c r="Q94" s="105"/>
    </row>
    <row r="95" spans="1:17" ht="12.75" customHeight="1">
      <c r="A95" s="105"/>
      <c r="B95" s="184"/>
      <c r="C95" s="184"/>
      <c r="D95" s="184"/>
      <c r="E95" s="184"/>
      <c r="F95" s="184"/>
      <c r="G95" s="184"/>
      <c r="H95" s="184"/>
      <c r="I95" s="184"/>
      <c r="J95" s="184"/>
      <c r="K95" s="184"/>
      <c r="L95" s="184"/>
      <c r="M95" s="184"/>
      <c r="N95" s="185"/>
      <c r="O95" s="105"/>
      <c r="P95" s="105"/>
      <c r="Q95" s="105"/>
    </row>
    <row r="96" spans="1:17" ht="12.75" customHeight="1">
      <c r="A96" s="63">
        <v>1999</v>
      </c>
      <c r="B96" s="189">
        <v>37.904361054389916</v>
      </c>
      <c r="C96" s="189">
        <v>50.52075182045967</v>
      </c>
      <c r="D96" s="189">
        <v>100.66260296751884</v>
      </c>
      <c r="E96" s="189">
        <v>90.73366822698628</v>
      </c>
      <c r="F96" s="189">
        <v>104.43456800812949</v>
      </c>
      <c r="G96" s="189">
        <v>143.39600417391313</v>
      </c>
      <c r="H96" s="189">
        <v>174.2254950682223</v>
      </c>
      <c r="I96" s="189">
        <v>148.63073020262985</v>
      </c>
      <c r="J96" s="189">
        <v>147.79973460510604</v>
      </c>
      <c r="K96" s="189">
        <v>91.2191596233878</v>
      </c>
      <c r="L96" s="189">
        <v>69.60691759087965</v>
      </c>
      <c r="M96" s="189">
        <v>40.86600665837706</v>
      </c>
      <c r="N96" s="47"/>
      <c r="O96" s="106"/>
      <c r="P96" s="106"/>
      <c r="Q96" s="104"/>
    </row>
    <row r="97" spans="1:17" ht="12.75" customHeight="1">
      <c r="A97" s="63">
        <v>2001</v>
      </c>
      <c r="B97" s="189">
        <v>25.22365113138192</v>
      </c>
      <c r="C97" s="189">
        <v>39.603542316420715</v>
      </c>
      <c r="D97" s="189">
        <v>61.13591801521516</v>
      </c>
      <c r="E97" s="189">
        <v>109.83029855047938</v>
      </c>
      <c r="F97" s="189">
        <v>156.33232277985002</v>
      </c>
      <c r="G97" s="189">
        <v>149.6609228632186</v>
      </c>
      <c r="H97" s="189">
        <v>160.70544702353834</v>
      </c>
      <c r="I97" s="189">
        <v>153.5932283657812</v>
      </c>
      <c r="J97" s="189">
        <v>115.0108683848999</v>
      </c>
      <c r="K97" s="189">
        <v>109.82807237338044</v>
      </c>
      <c r="L97" s="189">
        <v>49.75741800697551</v>
      </c>
      <c r="M97" s="189">
        <v>35.19935204508131</v>
      </c>
      <c r="N97" s="47">
        <f>(B97+C97+D97+E97+F97+G97+H97+I97+J97+K97+L97+M97)/12</f>
        <v>97.15675348801854</v>
      </c>
      <c r="O97" s="106">
        <f>100*(H97-G97)/G97</f>
        <v>7.379698019377982</v>
      </c>
      <c r="P97" s="106">
        <f>100*(H97-H96)/H96</f>
        <v>-7.760085881454865</v>
      </c>
      <c r="Q97" s="104">
        <f>(((B97+C97+D97+E97+F97+G97+H97)/7)-((B96+C96+D96+E96+F96+G96+H96)/7))/((B96+C96+D96+E96+F96+G96+H96)/7)*100</f>
        <v>0.08757246145019526</v>
      </c>
    </row>
    <row r="98" spans="1:17" ht="12.75" customHeight="1">
      <c r="A98" s="63">
        <v>2002</v>
      </c>
      <c r="B98" s="189">
        <v>30.200854869567657</v>
      </c>
      <c r="C98" s="189">
        <v>56.482089319862425</v>
      </c>
      <c r="D98" s="189">
        <v>80.76909911171948</v>
      </c>
      <c r="E98" s="189">
        <v>83.61196359715966</v>
      </c>
      <c r="F98" s="189">
        <v>147.6293070124639</v>
      </c>
      <c r="G98" s="189">
        <v>124.32917941703448</v>
      </c>
      <c r="H98" s="189">
        <v>122.20756063362184</v>
      </c>
      <c r="I98" s="189">
        <v>137.32609690306688</v>
      </c>
      <c r="J98" s="189">
        <v>87.06991003516022</v>
      </c>
      <c r="K98" s="189">
        <v>55.12483657429469</v>
      </c>
      <c r="L98" s="189">
        <v>130.24708376325748</v>
      </c>
      <c r="M98" s="189">
        <v>41.7266155364403</v>
      </c>
      <c r="N98" s="47">
        <f>(B98+C98+D98+E98+F98+G98+H98+I98+J98+K98+L98+M98)/12</f>
        <v>91.39371639780406</v>
      </c>
      <c r="O98" s="106">
        <f>100*(H98-G98)/G98</f>
        <v>-1.706452816113381</v>
      </c>
      <c r="P98" s="106">
        <f>100*(H98-H97)/H97</f>
        <v>-23.95555788739243</v>
      </c>
      <c r="Q98" s="104">
        <f>(((B98+C98+D98+E98+F98+G98+H98)/7)-((B97+C97+D97+E97+F97+G97+H97)/7))/((B97+C97+D97+E97+F97+G97+H97)/7)*100</f>
        <v>-8.151272946729542</v>
      </c>
    </row>
    <row r="99" spans="1:17" ht="12.75" customHeight="1">
      <c r="A99" s="63">
        <v>2003</v>
      </c>
      <c r="B99" s="189">
        <v>27.042618372892267</v>
      </c>
      <c r="C99" s="189">
        <v>47.5</v>
      </c>
      <c r="D99" s="189">
        <v>88.37199202416622</v>
      </c>
      <c r="E99" s="189">
        <v>78.46547702272882</v>
      </c>
      <c r="F99" s="189">
        <v>110.3</v>
      </c>
      <c r="G99" s="189">
        <v>107.6</v>
      </c>
      <c r="H99" s="189">
        <v>78.5</v>
      </c>
      <c r="I99" s="189">
        <v>90.81079242238553</v>
      </c>
      <c r="J99" s="189">
        <v>76.4</v>
      </c>
      <c r="K99" s="189">
        <v>59.3</v>
      </c>
      <c r="L99" s="189">
        <v>47.7</v>
      </c>
      <c r="M99" s="189">
        <v>57.8</v>
      </c>
      <c r="N99" s="47">
        <f>(B99+C99+D99+E99+F99+G99+H99+I99+J99+K99+L99+M99)/12</f>
        <v>72.48257332018106</v>
      </c>
      <c r="O99" s="106">
        <f>100*(H99-G99)/G99</f>
        <v>-27.044609665427508</v>
      </c>
      <c r="P99" s="106">
        <f>100*(H99-H98)/H98</f>
        <v>-35.76502174415957</v>
      </c>
      <c r="Q99" s="104">
        <f>(((B99+C99+D99+E99+F99+G99+H99)/7)-((B98+C98+D98+E98+F98+G98+H98)/7))/((B98+C98+D98+E98+F98+G98+H98)/7)*100</f>
        <v>-16.652969879804328</v>
      </c>
    </row>
    <row r="100" spans="1:17" ht="12.75" customHeight="1">
      <c r="A100" s="63">
        <v>2004</v>
      </c>
      <c r="B100" s="189">
        <v>21.011533903575156</v>
      </c>
      <c r="C100" s="189">
        <v>47.4</v>
      </c>
      <c r="D100" s="189">
        <v>232.72264374288457</v>
      </c>
      <c r="E100" s="189">
        <v>69.1</v>
      </c>
      <c r="F100" s="189">
        <v>94.7</v>
      </c>
      <c r="G100" s="189">
        <v>188.2</v>
      </c>
      <c r="H100" s="189">
        <v>108.92617015998863</v>
      </c>
      <c r="I100" s="189">
        <v>81.56585240857717</v>
      </c>
      <c r="J100" s="189">
        <v>72.4</v>
      </c>
      <c r="K100" s="189">
        <v>91.89760590029586</v>
      </c>
      <c r="L100" s="189">
        <v>106.7</v>
      </c>
      <c r="M100" s="189">
        <v>52.07125985405434</v>
      </c>
      <c r="N100" s="47">
        <f>(B100+C100+D100+E100+F100+G100+H100+I100+J100+K100+L100+M100)/12</f>
        <v>97.22458883078129</v>
      </c>
      <c r="O100" s="106">
        <f>100*(H100-G100)/G100</f>
        <v>-42.122120000006035</v>
      </c>
      <c r="P100" s="106">
        <f>100*(H100-H99)/H99</f>
        <v>38.75945243310653</v>
      </c>
      <c r="Q100" s="104">
        <f>(((B100+C100+D100+E100+F100+G100+H100)/7)-((B99+C99+D99+E99+F99+G99+H99)/7))/((B99+C99+D99+E99+F99+G99+H99)/7)*100</f>
        <v>41.70482798326252</v>
      </c>
    </row>
    <row r="101" spans="1:17" ht="12.75" customHeight="1">
      <c r="A101" s="63">
        <v>2005</v>
      </c>
      <c r="B101" s="189">
        <v>33.38226644766577</v>
      </c>
      <c r="C101" s="189">
        <v>18</v>
      </c>
      <c r="D101" s="189">
        <v>101.95793241717242</v>
      </c>
      <c r="E101" s="189">
        <v>77.64090375012303</v>
      </c>
      <c r="F101" s="189">
        <v>98.3</v>
      </c>
      <c r="G101" s="189">
        <v>122.95349966362379</v>
      </c>
      <c r="H101" s="189">
        <v>123.4</v>
      </c>
      <c r="I101" s="189"/>
      <c r="J101" s="189"/>
      <c r="K101" s="189"/>
      <c r="L101" s="189"/>
      <c r="M101" s="189"/>
      <c r="N101" s="47">
        <f>(B101+C101+D101+E101+F101+G101+H101)/7</f>
        <v>82.23351461122643</v>
      </c>
      <c r="O101" s="106">
        <f>100*(H101-G101)/G101</f>
        <v>0.36314569133676844</v>
      </c>
      <c r="P101" s="106">
        <f>100*(H101-H100)/H100</f>
        <v>13.287743265693173</v>
      </c>
      <c r="Q101" s="104">
        <f>(((B101+C101+D101+E101+F101+G101+H101)/7)-((B100+C100+D100+E100+F100+G100+H100)/7))/((B100+C100+D100+E100+F100+G100+H100)/7)*100</f>
        <v>-24.463383518704305</v>
      </c>
    </row>
    <row r="102" spans="1:17" ht="12.75" customHeight="1">
      <c r="A102" s="39"/>
      <c r="B102" s="39"/>
      <c r="C102" s="39"/>
      <c r="D102" s="39"/>
      <c r="E102" s="39"/>
      <c r="F102" s="39"/>
      <c r="G102" s="39"/>
      <c r="H102" s="39"/>
      <c r="I102" s="39"/>
      <c r="J102" s="39"/>
      <c r="K102" s="39"/>
      <c r="L102" s="39"/>
      <c r="M102" s="39"/>
      <c r="N102" s="175"/>
      <c r="O102" s="39"/>
      <c r="P102" s="39"/>
      <c r="Q102" s="39"/>
    </row>
    <row r="103" spans="1:17" ht="12.75" customHeight="1">
      <c r="A103" s="39"/>
      <c r="B103" s="39"/>
      <c r="C103" s="39"/>
      <c r="D103" s="39"/>
      <c r="E103" s="39"/>
      <c r="F103" s="39"/>
      <c r="G103" s="39"/>
      <c r="H103" s="39"/>
      <c r="I103" s="39"/>
      <c r="J103" s="39"/>
      <c r="K103" s="39"/>
      <c r="L103" s="39"/>
      <c r="M103" s="39"/>
      <c r="N103" s="175"/>
      <c r="O103" s="39"/>
      <c r="P103" s="39"/>
      <c r="Q103" s="39"/>
    </row>
    <row r="104" spans="1:17" ht="12.75" customHeight="1">
      <c r="A104" s="211" t="s">
        <v>181</v>
      </c>
      <c r="B104" s="211"/>
      <c r="C104" s="211"/>
      <c r="D104" s="211"/>
      <c r="E104" s="211"/>
      <c r="F104" s="211"/>
      <c r="G104" s="211"/>
      <c r="H104" s="211"/>
      <c r="I104" s="211"/>
      <c r="J104" s="211"/>
      <c r="K104" s="211"/>
      <c r="L104" s="211"/>
      <c r="M104" s="211"/>
      <c r="N104" s="211"/>
      <c r="O104" s="211"/>
      <c r="P104" s="211"/>
      <c r="Q104" s="211"/>
    </row>
    <row r="105" spans="1:17" ht="1.5" customHeight="1">
      <c r="A105" s="39"/>
      <c r="B105" s="39"/>
      <c r="C105" s="39"/>
      <c r="D105" s="39"/>
      <c r="E105" s="39"/>
      <c r="F105" s="39"/>
      <c r="G105" s="39"/>
      <c r="H105" s="39"/>
      <c r="I105" s="39"/>
      <c r="J105" s="39"/>
      <c r="K105" s="39"/>
      <c r="L105" s="39"/>
      <c r="M105" s="39"/>
      <c r="N105" s="175"/>
      <c r="O105" s="39"/>
      <c r="P105" s="39"/>
      <c r="Q105" s="39"/>
    </row>
    <row r="106" spans="1:17" ht="12.75" customHeight="1">
      <c r="A106" s="39"/>
      <c r="B106" s="184"/>
      <c r="C106" s="184"/>
      <c r="D106" s="184"/>
      <c r="E106" s="184"/>
      <c r="F106" s="184"/>
      <c r="G106" s="184"/>
      <c r="H106" s="184"/>
      <c r="I106" s="184"/>
      <c r="J106" s="184"/>
      <c r="K106" s="184"/>
      <c r="L106" s="184"/>
      <c r="M106" s="184"/>
      <c r="N106" s="175"/>
      <c r="O106" s="39"/>
      <c r="P106" s="39"/>
      <c r="Q106" s="39"/>
    </row>
    <row r="107" spans="1:17" ht="12.75" customHeight="1">
      <c r="A107" s="63">
        <v>1999</v>
      </c>
      <c r="B107" s="184">
        <v>53.35349426013089</v>
      </c>
      <c r="C107" s="184">
        <v>152.94451883923935</v>
      </c>
      <c r="D107" s="184">
        <v>143.16177831486655</v>
      </c>
      <c r="E107" s="184">
        <v>93.1247499884596</v>
      </c>
      <c r="F107" s="184">
        <v>104.07207299441328</v>
      </c>
      <c r="G107" s="184">
        <v>123.93095911828011</v>
      </c>
      <c r="H107" s="184">
        <v>103.36121115501602</v>
      </c>
      <c r="I107" s="184">
        <v>98.68562989844759</v>
      </c>
      <c r="J107" s="184">
        <v>97.51289796182196</v>
      </c>
      <c r="K107" s="184">
        <v>79.90501499117754</v>
      </c>
      <c r="L107" s="184">
        <v>83.69914656442162</v>
      </c>
      <c r="M107" s="184">
        <v>66.24852591372544</v>
      </c>
      <c r="N107" s="47"/>
      <c r="O107" s="106"/>
      <c r="P107" s="106"/>
      <c r="Q107" s="104"/>
    </row>
    <row r="108" spans="1:17" ht="12.75" customHeight="1">
      <c r="A108" s="63">
        <v>2001</v>
      </c>
      <c r="B108" s="184">
        <v>41.07212430303932</v>
      </c>
      <c r="C108" s="184">
        <v>52.826680268837755</v>
      </c>
      <c r="D108" s="184">
        <v>98.8635242570823</v>
      </c>
      <c r="E108" s="184">
        <v>90.26650647927302</v>
      </c>
      <c r="F108" s="184">
        <v>84.01514478949103</v>
      </c>
      <c r="G108" s="184">
        <v>99.90877628270508</v>
      </c>
      <c r="H108" s="184">
        <v>103.21452235321318</v>
      </c>
      <c r="I108" s="184">
        <v>94.27999203688023</v>
      </c>
      <c r="J108" s="184">
        <v>94.14687819599769</v>
      </c>
      <c r="K108" s="184">
        <v>70.77442919232885</v>
      </c>
      <c r="L108" s="184">
        <v>72.25043145663402</v>
      </c>
      <c r="M108" s="184">
        <v>59.97594880224709</v>
      </c>
      <c r="N108" s="47">
        <f>(B108+C108+D108+E108+F108+G108+H108+I108+J108+K108+L108+M108)/12</f>
        <v>80.13291320147746</v>
      </c>
      <c r="O108" s="106">
        <f>100*(H108-G108)/G108</f>
        <v>3.308764448434502</v>
      </c>
      <c r="P108" s="106">
        <f>100*(H108-H107)/H107</f>
        <v>-0.1419186174036234</v>
      </c>
      <c r="Q108" s="104">
        <f>(((B108+C108+D108+E108+F108+G108+H108)/7)-((B107+C107+D107+E107+F107+G107+H107)/7))/((B107+C107+D107+E107+F107+G107+H107)/7)*100</f>
        <v>-26.33010219449425</v>
      </c>
    </row>
    <row r="109" spans="1:17" ht="12.75" customHeight="1">
      <c r="A109" s="63">
        <v>2002</v>
      </c>
      <c r="B109" s="184">
        <v>35.99663265319195</v>
      </c>
      <c r="C109" s="184">
        <v>57.083761882613615</v>
      </c>
      <c r="D109" s="184">
        <v>82.4400162651916</v>
      </c>
      <c r="E109" s="184">
        <v>94.37058914990301</v>
      </c>
      <c r="F109" s="184">
        <v>87.9644956088359</v>
      </c>
      <c r="G109" s="184">
        <v>92.77853327105186</v>
      </c>
      <c r="H109" s="184">
        <v>97.99853760836973</v>
      </c>
      <c r="I109" s="184">
        <v>81.6500240705641</v>
      </c>
      <c r="J109" s="184">
        <v>98.82462697524598</v>
      </c>
      <c r="K109" s="184">
        <v>82.2001917601975</v>
      </c>
      <c r="L109" s="184">
        <v>69.84885877257389</v>
      </c>
      <c r="M109" s="184">
        <v>62.68114289629615</v>
      </c>
      <c r="N109" s="47">
        <f>(B109+C109+D109+E109+F109+G109+H109+I109+J109+K109+L109+M109)/12</f>
        <v>78.6531175761696</v>
      </c>
      <c r="O109" s="106">
        <f>100*(H109-G109)/G109</f>
        <v>5.626306165099277</v>
      </c>
      <c r="P109" s="106">
        <f>100*(H109-H108)/H108</f>
        <v>-5.053537647535385</v>
      </c>
      <c r="Q109" s="104">
        <f>(((B109+C109+D109+E109+F109+G109+H109)/7)-((B108+C108+D108+E108+F108+G108+H108)/7))/((B108+C108+D108+E108+F108+G108+H108)/7)*100</f>
        <v>-3.7769112851079796</v>
      </c>
    </row>
    <row r="110" spans="1:17" ht="12.75" customHeight="1">
      <c r="A110" s="63">
        <v>2003</v>
      </c>
      <c r="B110" s="184">
        <v>46.3179329757709</v>
      </c>
      <c r="C110" s="184">
        <v>47.1</v>
      </c>
      <c r="D110" s="184">
        <v>71.07898270269052</v>
      </c>
      <c r="E110" s="184">
        <v>70.21469108274647</v>
      </c>
      <c r="F110" s="184">
        <v>88.5</v>
      </c>
      <c r="G110" s="184">
        <v>99.3</v>
      </c>
      <c r="H110" s="184">
        <v>88.8</v>
      </c>
      <c r="I110" s="184">
        <v>77.89500829888573</v>
      </c>
      <c r="J110" s="184">
        <v>96.7</v>
      </c>
      <c r="K110" s="184">
        <v>79.6</v>
      </c>
      <c r="L110" s="184">
        <v>72</v>
      </c>
      <c r="M110" s="184">
        <v>73.4</v>
      </c>
      <c r="N110" s="47">
        <f>(B110+C110+D110+E110+F110+G110+H110+I110+J110+K110+L110+M110)/12</f>
        <v>75.90888458834114</v>
      </c>
      <c r="O110" s="106">
        <f>100*(H110-G110)/G110</f>
        <v>-10.574018126888218</v>
      </c>
      <c r="P110" s="106">
        <f>100*(H110-H109)/H109</f>
        <v>-9.386402933000621</v>
      </c>
      <c r="Q110" s="104">
        <f>(((B110+C110+D110+E110+F110+G110+H110)/7)-((B109+C109+D109+E109+F109+G109+H109)/7))/((B109+C109+D109+E109+F109+G109+H109)/7)*100</f>
        <v>-6.80254180319216</v>
      </c>
    </row>
    <row r="111" spans="1:17" ht="12.75" customHeight="1">
      <c r="A111" s="63">
        <v>2004</v>
      </c>
      <c r="B111" s="184">
        <v>33.52861668667097</v>
      </c>
      <c r="C111" s="184">
        <v>36.1</v>
      </c>
      <c r="D111" s="184">
        <v>57.72410389822603</v>
      </c>
      <c r="E111" s="184">
        <v>92.9</v>
      </c>
      <c r="F111" s="184">
        <v>80</v>
      </c>
      <c r="G111" s="184">
        <v>79.9</v>
      </c>
      <c r="H111" s="184">
        <v>71.99662146088157</v>
      </c>
      <c r="I111" s="184">
        <v>88.52384566081155</v>
      </c>
      <c r="J111" s="184">
        <v>94.3</v>
      </c>
      <c r="K111" s="184">
        <v>57.09754242571721</v>
      </c>
      <c r="L111" s="184">
        <v>61.3</v>
      </c>
      <c r="M111" s="184">
        <v>46.56305937604219</v>
      </c>
      <c r="N111" s="47">
        <f>(B111+C111+D111+E111+F111+G111+H111+I111+J111+K111+L111+M111)/12</f>
        <v>66.66114912569577</v>
      </c>
      <c r="O111" s="106">
        <f>100*(H111-G111)/G111</f>
        <v>-9.891587658471131</v>
      </c>
      <c r="P111" s="106">
        <f>100*(H111-H110)/H110</f>
        <v>-18.922723580088316</v>
      </c>
      <c r="Q111" s="104">
        <f>(((B111+C111+D111+E111+F111+G111+H111)/7)-((B110+C110+D110+E110+F110+G110+H110)/7))/((B110+C110+D110+E110+F110+G110+H110)/7)*100</f>
        <v>-11.570686824455239</v>
      </c>
    </row>
    <row r="112" spans="1:17" ht="12.75" customHeight="1">
      <c r="A112" s="63">
        <v>2005</v>
      </c>
      <c r="B112" s="184">
        <v>30.29573634587816</v>
      </c>
      <c r="C112" s="184">
        <v>59.6</v>
      </c>
      <c r="D112" s="184">
        <v>51.727479968928336</v>
      </c>
      <c r="E112" s="184">
        <v>58.69946320799851</v>
      </c>
      <c r="F112" s="184">
        <v>92</v>
      </c>
      <c r="G112" s="184">
        <v>76.81723372687418</v>
      </c>
      <c r="H112" s="184">
        <v>69.7</v>
      </c>
      <c r="I112" s="184"/>
      <c r="J112" s="184"/>
      <c r="K112" s="184"/>
      <c r="L112" s="184"/>
      <c r="M112" s="184"/>
      <c r="N112" s="47">
        <f>(B112+C112+D112+E112+F112+G112+H112)/7</f>
        <v>62.69141617852559</v>
      </c>
      <c r="O112" s="106">
        <f>100*(H112-G112)/G112</f>
        <v>-9.265152338314733</v>
      </c>
      <c r="P112" s="106">
        <f>100*(H112-H111)/H111</f>
        <v>-3.1899017124427247</v>
      </c>
      <c r="Q112" s="104">
        <f>(((B112+C112+D112+E112+F112+G112+H112)/7)-((B111+C111+D111+E111+F111+G111+H111)/7))/((B111+C111+D111+E111+F111+G111+H111)/7)*100</f>
        <v>-2.9435913222564922</v>
      </c>
    </row>
  </sheetData>
  <mergeCells count="19">
    <mergeCell ref="O75:Q75"/>
    <mergeCell ref="A93:Q93"/>
    <mergeCell ref="A104:Q104"/>
    <mergeCell ref="A28:Q28"/>
    <mergeCell ref="A39:Q39"/>
    <mergeCell ref="A50:Q50"/>
    <mergeCell ref="A82:Q82"/>
    <mergeCell ref="A70:Q70"/>
    <mergeCell ref="O73:Q73"/>
    <mergeCell ref="A68:Q68"/>
    <mergeCell ref="A69:Q69"/>
    <mergeCell ref="A1:Q1"/>
    <mergeCell ref="A3:Q3"/>
    <mergeCell ref="A4:Q4"/>
    <mergeCell ref="A5:Q5"/>
    <mergeCell ref="O8:Q8"/>
    <mergeCell ref="O10:Q10"/>
    <mergeCell ref="A17:Q17"/>
    <mergeCell ref="A66:Q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1" sqref="A1:Q1"/>
    </sheetView>
  </sheetViews>
  <sheetFormatPr defaultColWidth="11.421875" defaultRowHeight="12.75"/>
  <cols>
    <col min="1" max="1" width="4.421875" style="39" customWidth="1"/>
    <col min="2" max="2" width="5.28125" style="39" customWidth="1"/>
    <col min="3" max="3" width="5.421875" style="39" customWidth="1"/>
    <col min="4" max="5" width="5.7109375" style="39" bestFit="1" customWidth="1"/>
    <col min="6" max="6" width="5.7109375" style="39" customWidth="1"/>
    <col min="7" max="8" width="5.421875" style="39" customWidth="1"/>
    <col min="9" max="9" width="5.7109375" style="39" customWidth="1"/>
    <col min="10" max="10" width="5.7109375" style="39" bestFit="1" customWidth="1"/>
    <col min="11" max="11" width="6.140625" style="39" customWidth="1"/>
    <col min="12" max="12" width="5.421875" style="39" customWidth="1"/>
    <col min="13" max="13" width="5.28125" style="39" customWidth="1"/>
    <col min="14" max="14" width="5.421875" style="39" customWidth="1"/>
    <col min="15" max="15" width="7.57421875" style="175" customWidth="1"/>
    <col min="16" max="16" width="6.57421875" style="39" customWidth="1"/>
    <col min="17" max="17" width="6.7109375" style="39" customWidth="1"/>
    <col min="18" max="16384" width="11.421875" style="39" customWidth="1"/>
  </cols>
  <sheetData>
    <row r="1" spans="1:17" ht="12.75">
      <c r="A1" s="256"/>
      <c r="B1" s="256"/>
      <c r="C1" s="256"/>
      <c r="D1" s="256"/>
      <c r="E1" s="256"/>
      <c r="F1" s="256"/>
      <c r="G1" s="256"/>
      <c r="H1" s="256"/>
      <c r="I1" s="256"/>
      <c r="J1" s="256"/>
      <c r="K1" s="256"/>
      <c r="L1" s="256"/>
      <c r="M1" s="256"/>
      <c r="N1" s="256"/>
      <c r="O1" s="256"/>
      <c r="P1" s="256"/>
      <c r="Q1" s="256"/>
    </row>
    <row r="2" spans="1:17" ht="12.75">
      <c r="A2" s="37"/>
      <c r="B2" s="37"/>
      <c r="C2" s="37"/>
      <c r="D2" s="37"/>
      <c r="E2" s="37"/>
      <c r="F2" s="37"/>
      <c r="G2" s="37"/>
      <c r="H2" s="37"/>
      <c r="I2" s="37"/>
      <c r="J2" s="37"/>
      <c r="K2" s="37"/>
      <c r="L2" s="37"/>
      <c r="M2" s="37"/>
      <c r="N2" s="37"/>
      <c r="O2" s="174"/>
      <c r="P2" s="38"/>
      <c r="Q2" s="37"/>
    </row>
    <row r="3" spans="1:17" ht="13.5" customHeight="1">
      <c r="A3" s="255" t="s">
        <v>177</v>
      </c>
      <c r="B3" s="255"/>
      <c r="C3" s="255"/>
      <c r="D3" s="255"/>
      <c r="E3" s="255"/>
      <c r="F3" s="255"/>
      <c r="G3" s="255"/>
      <c r="H3" s="255"/>
      <c r="I3" s="255"/>
      <c r="J3" s="255"/>
      <c r="K3" s="255"/>
      <c r="L3" s="255"/>
      <c r="M3" s="255"/>
      <c r="N3" s="255"/>
      <c r="O3" s="255"/>
      <c r="P3" s="255"/>
      <c r="Q3" s="255"/>
    </row>
    <row r="4" spans="1:17" ht="12.75" customHeight="1">
      <c r="A4" s="255" t="s">
        <v>182</v>
      </c>
      <c r="B4" s="255"/>
      <c r="C4" s="255"/>
      <c r="D4" s="255"/>
      <c r="E4" s="255"/>
      <c r="F4" s="255"/>
      <c r="G4" s="255"/>
      <c r="H4" s="255"/>
      <c r="I4" s="255"/>
      <c r="J4" s="255"/>
      <c r="K4" s="255"/>
      <c r="L4" s="255"/>
      <c r="M4" s="255"/>
      <c r="N4" s="255"/>
      <c r="O4" s="255"/>
      <c r="P4" s="255"/>
      <c r="Q4" s="255"/>
    </row>
    <row r="5" spans="1:17" ht="12.75" customHeight="1">
      <c r="A5" s="255" t="s">
        <v>85</v>
      </c>
      <c r="B5" s="255"/>
      <c r="C5" s="255"/>
      <c r="D5" s="255"/>
      <c r="E5" s="255"/>
      <c r="F5" s="255"/>
      <c r="G5" s="255"/>
      <c r="H5" s="255"/>
      <c r="I5" s="255"/>
      <c r="J5" s="255"/>
      <c r="K5" s="255"/>
      <c r="L5" s="255"/>
      <c r="M5" s="255"/>
      <c r="N5" s="255"/>
      <c r="O5" s="255"/>
      <c r="P5" s="255"/>
      <c r="Q5" s="255"/>
    </row>
    <row r="6" spans="1:17" ht="12" customHeight="1">
      <c r="A6" s="37"/>
      <c r="B6" s="41"/>
      <c r="C6" s="37"/>
      <c r="D6" s="37"/>
      <c r="E6" s="37"/>
      <c r="F6" s="37"/>
      <c r="G6" s="37"/>
      <c r="H6" s="37"/>
      <c r="I6" s="37"/>
      <c r="J6" s="37"/>
      <c r="K6" s="37"/>
      <c r="L6" s="37"/>
      <c r="M6" s="37"/>
      <c r="N6" s="37"/>
      <c r="O6" s="174"/>
      <c r="P6" s="38"/>
      <c r="Q6" s="37"/>
    </row>
    <row r="7" spans="1:16" ht="12" customHeight="1">
      <c r="A7" s="41"/>
      <c r="B7" s="41"/>
      <c r="C7" s="37"/>
      <c r="D7" s="37"/>
      <c r="E7" s="37"/>
      <c r="F7" s="37"/>
      <c r="G7" s="37"/>
      <c r="H7" s="37"/>
      <c r="I7" s="37"/>
      <c r="J7" s="37"/>
      <c r="K7" s="37"/>
      <c r="L7" s="37"/>
      <c r="M7" s="37"/>
      <c r="N7" s="37"/>
      <c r="P7" s="38"/>
    </row>
    <row r="8" spans="1:17" ht="12" customHeight="1">
      <c r="A8" s="81"/>
      <c r="B8" s="82"/>
      <c r="C8" s="83"/>
      <c r="D8" s="83"/>
      <c r="E8" s="83"/>
      <c r="F8" s="83"/>
      <c r="G8" s="83"/>
      <c r="H8" s="83"/>
      <c r="I8" s="83"/>
      <c r="J8" s="83"/>
      <c r="K8" s="83"/>
      <c r="L8" s="83"/>
      <c r="M8" s="83"/>
      <c r="N8" s="190"/>
      <c r="O8" s="212" t="s">
        <v>86</v>
      </c>
      <c r="P8" s="213"/>
      <c r="Q8" s="213"/>
    </row>
    <row r="9" spans="1:17" ht="12" customHeight="1">
      <c r="A9" s="85"/>
      <c r="B9" s="86"/>
      <c r="C9" s="87"/>
      <c r="D9" s="87"/>
      <c r="E9" s="87"/>
      <c r="F9" s="87"/>
      <c r="G9" s="87"/>
      <c r="H9" s="87"/>
      <c r="I9" s="87"/>
      <c r="J9" s="87"/>
      <c r="K9" s="87"/>
      <c r="L9" s="87"/>
      <c r="M9" s="87"/>
      <c r="N9" s="191"/>
      <c r="O9" s="43" t="s">
        <v>94</v>
      </c>
      <c r="P9" s="75"/>
      <c r="Q9" s="77" t="s">
        <v>218</v>
      </c>
    </row>
    <row r="10" spans="1:17" ht="12" customHeight="1">
      <c r="A10" s="89" t="s">
        <v>88</v>
      </c>
      <c r="B10" s="86" t="s">
        <v>89</v>
      </c>
      <c r="C10" s="87" t="s">
        <v>90</v>
      </c>
      <c r="D10" s="87" t="s">
        <v>91</v>
      </c>
      <c r="E10" s="87" t="s">
        <v>87</v>
      </c>
      <c r="F10" s="87" t="s">
        <v>92</v>
      </c>
      <c r="G10" s="87" t="s">
        <v>93</v>
      </c>
      <c r="H10" s="87" t="s">
        <v>94</v>
      </c>
      <c r="I10" s="87" t="s">
        <v>95</v>
      </c>
      <c r="J10" s="87" t="s">
        <v>96</v>
      </c>
      <c r="K10" s="87" t="s">
        <v>97</v>
      </c>
      <c r="L10" s="87" t="s">
        <v>98</v>
      </c>
      <c r="M10" s="87" t="s">
        <v>99</v>
      </c>
      <c r="N10" s="191" t="s">
        <v>100</v>
      </c>
      <c r="O10" s="195" t="s">
        <v>101</v>
      </c>
      <c r="P10" s="196"/>
      <c r="Q10" s="196"/>
    </row>
    <row r="11" spans="1:17" ht="12" customHeight="1">
      <c r="A11" s="85"/>
      <c r="B11" s="86"/>
      <c r="C11" s="87"/>
      <c r="D11" s="87"/>
      <c r="E11" s="87"/>
      <c r="F11" s="87"/>
      <c r="G11" s="87"/>
      <c r="H11" s="87"/>
      <c r="I11" s="87"/>
      <c r="J11" s="87"/>
      <c r="K11" s="87"/>
      <c r="L11" s="87"/>
      <c r="M11" s="87"/>
      <c r="N11" s="87"/>
      <c r="O11" s="90" t="s">
        <v>102</v>
      </c>
      <c r="P11" s="44" t="s">
        <v>103</v>
      </c>
      <c r="Q11" s="91" t="s">
        <v>103</v>
      </c>
    </row>
    <row r="12" spans="1:17" ht="12" customHeight="1">
      <c r="A12" s="92"/>
      <c r="B12" s="93"/>
      <c r="C12" s="94"/>
      <c r="D12" s="94"/>
      <c r="E12" s="94"/>
      <c r="F12" s="94"/>
      <c r="G12" s="94"/>
      <c r="H12" s="94"/>
      <c r="I12" s="94"/>
      <c r="J12" s="94"/>
      <c r="K12" s="94"/>
      <c r="L12" s="94"/>
      <c r="M12" s="94"/>
      <c r="N12" s="94"/>
      <c r="O12" s="96" t="s">
        <v>104</v>
      </c>
      <c r="P12" s="97" t="s">
        <v>105</v>
      </c>
      <c r="Q12" s="98" t="s">
        <v>204</v>
      </c>
    </row>
    <row r="13" spans="1:17" ht="12" customHeight="1">
      <c r="A13" s="22"/>
      <c r="B13" s="45"/>
      <c r="C13" s="45"/>
      <c r="D13" s="45"/>
      <c r="E13" s="45"/>
      <c r="F13" s="45"/>
      <c r="G13" s="45"/>
      <c r="H13" s="45"/>
      <c r="I13" s="45"/>
      <c r="J13" s="45"/>
      <c r="K13" s="45"/>
      <c r="L13" s="45"/>
      <c r="M13" s="45"/>
      <c r="N13" s="45"/>
      <c r="O13" s="180"/>
      <c r="P13" s="46"/>
      <c r="Q13" s="44"/>
    </row>
    <row r="14" spans="1:16" ht="12" customHeight="1">
      <c r="A14" s="22"/>
      <c r="B14" s="45"/>
      <c r="C14" s="45"/>
      <c r="D14" s="45"/>
      <c r="E14" s="45"/>
      <c r="F14" s="45"/>
      <c r="G14" s="45"/>
      <c r="H14" s="45"/>
      <c r="I14" s="45"/>
      <c r="J14" s="45"/>
      <c r="K14" s="45"/>
      <c r="L14" s="45"/>
      <c r="M14" s="45"/>
      <c r="N14" s="45"/>
      <c r="O14" s="180"/>
      <c r="P14" s="46"/>
    </row>
    <row r="15" spans="1:16" ht="12" customHeight="1">
      <c r="A15" s="22"/>
      <c r="B15" s="45"/>
      <c r="C15" s="45"/>
      <c r="D15" s="45"/>
      <c r="E15" s="45"/>
      <c r="F15" s="45"/>
      <c r="G15" s="45"/>
      <c r="H15" s="45"/>
      <c r="I15" s="45"/>
      <c r="J15" s="45"/>
      <c r="K15" s="45"/>
      <c r="L15" s="45"/>
      <c r="M15" s="45"/>
      <c r="N15" s="45"/>
      <c r="O15" s="180"/>
      <c r="P15" s="46"/>
    </row>
    <row r="16" spans="1:16" ht="1.5" customHeight="1">
      <c r="A16" s="119"/>
      <c r="P16" s="48"/>
    </row>
    <row r="17" spans="1:17" ht="12" customHeight="1">
      <c r="A17" s="211" t="s">
        <v>192</v>
      </c>
      <c r="B17" s="211"/>
      <c r="C17" s="211"/>
      <c r="D17" s="211"/>
      <c r="E17" s="211"/>
      <c r="F17" s="211"/>
      <c r="G17" s="211"/>
      <c r="H17" s="211"/>
      <c r="I17" s="211"/>
      <c r="J17" s="211"/>
      <c r="K17" s="211"/>
      <c r="L17" s="211"/>
      <c r="M17" s="211"/>
      <c r="N17" s="211"/>
      <c r="O17" s="211"/>
      <c r="P17" s="211"/>
      <c r="Q17" s="211"/>
    </row>
    <row r="18" spans="1:17" ht="1.5" customHeight="1">
      <c r="A18" s="181"/>
      <c r="B18" s="17"/>
      <c r="C18" s="17"/>
      <c r="D18" s="17"/>
      <c r="E18" s="123"/>
      <c r="F18" s="123"/>
      <c r="G18" s="123"/>
      <c r="H18" s="123"/>
      <c r="I18" s="123"/>
      <c r="J18" s="123"/>
      <c r="K18" s="123"/>
      <c r="L18" s="123"/>
      <c r="M18" s="123"/>
      <c r="N18" s="123"/>
      <c r="O18" s="182"/>
      <c r="P18" s="183"/>
      <c r="Q18" s="37"/>
    </row>
    <row r="19" spans="1:16" s="105" customFormat="1" ht="12" customHeight="1">
      <c r="A19" s="103"/>
      <c r="B19" s="184"/>
      <c r="C19" s="184"/>
      <c r="D19" s="184"/>
      <c r="E19" s="184"/>
      <c r="F19" s="184"/>
      <c r="G19" s="184"/>
      <c r="H19" s="184"/>
      <c r="I19" s="184"/>
      <c r="J19" s="184"/>
      <c r="K19" s="184"/>
      <c r="L19" s="184"/>
      <c r="M19" s="184"/>
      <c r="N19" s="184"/>
      <c r="O19" s="180"/>
      <c r="P19" s="46"/>
    </row>
    <row r="20" spans="1:17" s="105" customFormat="1" ht="12" customHeight="1">
      <c r="A20" s="63">
        <v>1999</v>
      </c>
      <c r="B20" s="184">
        <v>58.438138099822154</v>
      </c>
      <c r="C20" s="184">
        <v>95.53956968499953</v>
      </c>
      <c r="D20" s="184">
        <v>121.33850273530769</v>
      </c>
      <c r="E20" s="184">
        <v>104.8949327296525</v>
      </c>
      <c r="F20" s="184">
        <v>115.25220209589486</v>
      </c>
      <c r="G20" s="184">
        <v>129.65013106288887</v>
      </c>
      <c r="H20" s="184">
        <v>118.95356839551492</v>
      </c>
      <c r="I20" s="184">
        <v>113.4754048348367</v>
      </c>
      <c r="J20" s="184">
        <v>104.18938801712537</v>
      </c>
      <c r="K20" s="184">
        <v>88.99758064549765</v>
      </c>
      <c r="L20" s="184">
        <v>80.43279149765205</v>
      </c>
      <c r="M20" s="184">
        <v>68.83779020080763</v>
      </c>
      <c r="N20" s="184"/>
      <c r="O20" s="47"/>
      <c r="P20" s="106"/>
      <c r="Q20" s="104"/>
    </row>
    <row r="21" spans="1:17" s="105" customFormat="1" ht="12" customHeight="1">
      <c r="A21" s="63">
        <v>2001</v>
      </c>
      <c r="B21" s="184">
        <v>51.62263376351002</v>
      </c>
      <c r="C21" s="184">
        <v>60.79693238340573</v>
      </c>
      <c r="D21" s="184">
        <v>88.01603956432325</v>
      </c>
      <c r="E21" s="184">
        <v>91.10101289757746</v>
      </c>
      <c r="F21" s="184">
        <v>107.0905467570568</v>
      </c>
      <c r="G21" s="184">
        <v>126.94186623990076</v>
      </c>
      <c r="H21" s="184">
        <v>105.12442918361016</v>
      </c>
      <c r="I21" s="184">
        <v>103.67178584173664</v>
      </c>
      <c r="J21" s="184">
        <v>95.03049787590516</v>
      </c>
      <c r="K21" s="184">
        <v>83.16802519477321</v>
      </c>
      <c r="L21" s="184">
        <v>73.11564242195288</v>
      </c>
      <c r="M21" s="184">
        <v>53.19112324701477</v>
      </c>
      <c r="N21" s="47">
        <f>(B21+C21+D21+E21+F21+G21+H21+I21+J21+K21+L21+M21)/12</f>
        <v>86.57254461423058</v>
      </c>
      <c r="O21" s="106">
        <f>100*(H21-G21)/G21</f>
        <v>-17.186951557068628</v>
      </c>
      <c r="P21" s="106">
        <f>100*(H21-H20)/H20</f>
        <v>-11.62566150678518</v>
      </c>
      <c r="Q21" s="104">
        <f>(((B21+C21+D21+E21+F21+G21+H21)/7)-((B20+C20+D20+E20+F20+G20+H20)/7))/((B20+C20+D20+E20+F20+G20+H20)/7)*100</f>
        <v>-15.237011880367401</v>
      </c>
    </row>
    <row r="22" spans="1:17" s="105" customFormat="1" ht="12" customHeight="1">
      <c r="A22" s="63">
        <v>2002</v>
      </c>
      <c r="B22" s="184">
        <v>35.73927470923863</v>
      </c>
      <c r="C22" s="184">
        <v>63.1026446463199</v>
      </c>
      <c r="D22" s="184">
        <v>80.60738683705549</v>
      </c>
      <c r="E22" s="184">
        <v>86.49952880490093</v>
      </c>
      <c r="F22" s="184">
        <v>95.81027561196397</v>
      </c>
      <c r="G22" s="184">
        <v>93.26946430120417</v>
      </c>
      <c r="H22" s="184">
        <v>92.33946600741196</v>
      </c>
      <c r="I22" s="184">
        <v>92.32708755789969</v>
      </c>
      <c r="J22" s="184">
        <v>87.46343328648763</v>
      </c>
      <c r="K22" s="184">
        <v>69.63900418226099</v>
      </c>
      <c r="L22" s="184">
        <v>73.02477922059819</v>
      </c>
      <c r="M22" s="184">
        <v>59.98973369070993</v>
      </c>
      <c r="N22" s="47">
        <f>(B22+C22+D22+E22+F22+G22+H22+I22+J22+K22+L22+M22)/12</f>
        <v>77.48433990467096</v>
      </c>
      <c r="O22" s="106">
        <f>100*(H22-G22)/G22</f>
        <v>-0.9971090761161396</v>
      </c>
      <c r="P22" s="106">
        <f>100*(H22-H21)/H21</f>
        <v>-12.161743255573837</v>
      </c>
      <c r="Q22" s="104">
        <f>(((B22+C22+D22+E22+F22+G22+H22)/7)-((B21+C21+D21+E21+F21+G21+H21)/7))/((B21+C21+D21+E21+F21+G21+H21)/7)*100</f>
        <v>-13.21171457319344</v>
      </c>
    </row>
    <row r="23" spans="1:17" s="105" customFormat="1" ht="12" customHeight="1">
      <c r="A23" s="63">
        <v>2003</v>
      </c>
      <c r="B23" s="184">
        <v>47.053715756919914</v>
      </c>
      <c r="C23" s="184">
        <v>47.20978995386606</v>
      </c>
      <c r="D23" s="184">
        <v>69.70789013103933</v>
      </c>
      <c r="E23" s="184">
        <v>74.0376563182833</v>
      </c>
      <c r="F23" s="184">
        <v>85.3</v>
      </c>
      <c r="G23" s="184">
        <v>86.3</v>
      </c>
      <c r="H23" s="184">
        <v>77</v>
      </c>
      <c r="I23" s="184">
        <v>79.7495032474592</v>
      </c>
      <c r="J23" s="184">
        <v>81.4</v>
      </c>
      <c r="K23" s="184">
        <v>67</v>
      </c>
      <c r="L23" s="184">
        <v>60.2</v>
      </c>
      <c r="M23" s="184">
        <v>62.3</v>
      </c>
      <c r="N23" s="47">
        <f>(B23+C23+D23+E23+F23+G23+H23+I23+J23+K23+L23+M23)/12</f>
        <v>69.77154628396399</v>
      </c>
      <c r="O23" s="106">
        <f>100*(H23-G23)/G23</f>
        <v>-10.776361529548085</v>
      </c>
      <c r="P23" s="106">
        <f>100*(H23-H22)/H22</f>
        <v>-16.612036727806807</v>
      </c>
      <c r="Q23" s="104">
        <f>(((B23+C23+D23+E23+F23+G23+H23)/7)-((B22+C22+D22+E22+F22+G22+H22)/7))/((B22+C22+D22+E22+F22+G22+H22)/7)*100</f>
        <v>-11.100207578081475</v>
      </c>
    </row>
    <row r="24" spans="1:17" s="105" customFormat="1" ht="12" customHeight="1">
      <c r="A24" s="63">
        <v>2004</v>
      </c>
      <c r="B24" s="184">
        <v>33.427194268455196</v>
      </c>
      <c r="C24" s="184">
        <v>45.2</v>
      </c>
      <c r="D24" s="184">
        <v>93.39324502655447</v>
      </c>
      <c r="E24" s="184">
        <v>69.8</v>
      </c>
      <c r="F24" s="184">
        <v>80.3</v>
      </c>
      <c r="G24" s="184">
        <v>105.7</v>
      </c>
      <c r="H24" s="184">
        <v>77.52030603831507</v>
      </c>
      <c r="I24" s="184">
        <v>82.995347855945</v>
      </c>
      <c r="J24" s="184">
        <v>80.69241814616042</v>
      </c>
      <c r="K24" s="184">
        <v>58.864906989410514</v>
      </c>
      <c r="L24" s="184">
        <v>63.6</v>
      </c>
      <c r="M24" s="184">
        <v>47.98478850074378</v>
      </c>
      <c r="N24" s="47">
        <f>(B24+C24+D24+E24+F24+G24+H24+I24+J24+K24+L24+M24)/12</f>
        <v>69.95651723546538</v>
      </c>
      <c r="O24" s="106">
        <f>100*(H24-G24)/G24</f>
        <v>-26.660069973211858</v>
      </c>
      <c r="P24" s="106">
        <f>100*(H24-H23)/H23</f>
        <v>0.675722127681909</v>
      </c>
      <c r="Q24" s="104">
        <f>(((B24+C24+D24+E24+F24+G24+H24)/7)-((B23+C23+D23+E23+F23+G23+H23)/7))/((B23+C23+D23+E23+F23+G23+H23)/7)*100</f>
        <v>3.8494337682507567</v>
      </c>
    </row>
    <row r="25" spans="1:17" s="105" customFormat="1" ht="12" customHeight="1">
      <c r="A25" s="63">
        <v>2005</v>
      </c>
      <c r="B25" s="184">
        <v>32.570390319407046</v>
      </c>
      <c r="C25" s="184">
        <v>41.7</v>
      </c>
      <c r="D25" s="184">
        <v>65.12032928827148</v>
      </c>
      <c r="E25" s="184">
        <v>68.2122505742524</v>
      </c>
      <c r="F25" s="184">
        <v>79.3</v>
      </c>
      <c r="G25" s="184">
        <v>81.4528854702842</v>
      </c>
      <c r="H25" s="184">
        <v>84.47860896371931</v>
      </c>
      <c r="I25" s="184"/>
      <c r="J25" s="184"/>
      <c r="K25" s="184"/>
      <c r="L25" s="184"/>
      <c r="M25" s="184"/>
      <c r="N25" s="47">
        <f>(B25+C25+D25+E25+F25+G25+H25)/7</f>
        <v>64.69063780227636</v>
      </c>
      <c r="O25" s="106">
        <f>100*(H25-G25)/G25</f>
        <v>3.7146915986652913</v>
      </c>
      <c r="P25" s="106">
        <f>100*(H25-H24)/H24</f>
        <v>8.976103528235608</v>
      </c>
      <c r="Q25" s="104">
        <f>(((B25+C25+D25+E25+F25+G25+H25)/7)-((B24+C24+D24+E24+F24+G24+H24)/7))/((B24+C24+D24+E24+F24+G24+H24)/7)*100</f>
        <v>-10.390272544272458</v>
      </c>
    </row>
    <row r="26" s="105" customFormat="1" ht="12" customHeight="1">
      <c r="O26" s="185"/>
    </row>
    <row r="27" s="105" customFormat="1" ht="12" customHeight="1">
      <c r="O27" s="185"/>
    </row>
    <row r="28" spans="1:17" ht="12" customHeight="1">
      <c r="A28" s="211" t="s">
        <v>174</v>
      </c>
      <c r="B28" s="211"/>
      <c r="C28" s="211"/>
      <c r="D28" s="211"/>
      <c r="E28" s="211"/>
      <c r="F28" s="211"/>
      <c r="G28" s="211"/>
      <c r="H28" s="211"/>
      <c r="I28" s="211"/>
      <c r="J28" s="211"/>
      <c r="K28" s="211"/>
      <c r="L28" s="211"/>
      <c r="M28" s="211"/>
      <c r="N28" s="211"/>
      <c r="O28" s="211"/>
      <c r="P28" s="211"/>
      <c r="Q28" s="211"/>
    </row>
    <row r="29" spans="1:17" ht="1.5" customHeight="1">
      <c r="A29" s="181"/>
      <c r="B29" s="37"/>
      <c r="C29" s="37"/>
      <c r="D29" s="37"/>
      <c r="E29" s="37"/>
      <c r="F29" s="37"/>
      <c r="G29" s="37"/>
      <c r="H29" s="37"/>
      <c r="I29" s="37"/>
      <c r="J29" s="37"/>
      <c r="K29" s="37"/>
      <c r="L29" s="37"/>
      <c r="M29" s="37"/>
      <c r="N29" s="37"/>
      <c r="O29" s="186"/>
      <c r="P29" s="37"/>
      <c r="Q29" s="37"/>
    </row>
    <row r="30" spans="2:15" s="105" customFormat="1" ht="12" customHeight="1">
      <c r="B30" s="184"/>
      <c r="C30" s="184"/>
      <c r="D30" s="184"/>
      <c r="E30" s="184"/>
      <c r="F30" s="184"/>
      <c r="G30" s="184"/>
      <c r="H30" s="184"/>
      <c r="I30" s="184"/>
      <c r="J30" s="184"/>
      <c r="K30" s="184"/>
      <c r="L30" s="184"/>
      <c r="M30" s="184"/>
      <c r="N30" s="184"/>
      <c r="O30" s="185"/>
    </row>
    <row r="31" spans="1:17" s="105" customFormat="1" ht="12" customHeight="1">
      <c r="A31" s="63">
        <v>1999</v>
      </c>
      <c r="B31" s="184">
        <v>70.85781169735992</v>
      </c>
      <c r="C31" s="184">
        <v>68.6060963483555</v>
      </c>
      <c r="D31" s="184">
        <v>112.82008127387972</v>
      </c>
      <c r="E31" s="184">
        <v>120.15546717490908</v>
      </c>
      <c r="F31" s="184">
        <v>128.7578711734459</v>
      </c>
      <c r="G31" s="184">
        <v>129.14067949929745</v>
      </c>
      <c r="H31" s="184">
        <v>109.63662001877728</v>
      </c>
      <c r="I31" s="184">
        <v>110.55572258451107</v>
      </c>
      <c r="J31" s="184">
        <v>91.50309157042267</v>
      </c>
      <c r="K31" s="184">
        <v>94.94054976379233</v>
      </c>
      <c r="L31" s="184">
        <v>81.44529076626974</v>
      </c>
      <c r="M31" s="184">
        <v>81.58071812897948</v>
      </c>
      <c r="N31" s="184"/>
      <c r="O31" s="47"/>
      <c r="P31" s="106"/>
      <c r="Q31" s="104"/>
    </row>
    <row r="32" spans="1:17" s="105" customFormat="1" ht="12" customHeight="1">
      <c r="A32" s="63">
        <v>2001</v>
      </c>
      <c r="B32" s="184">
        <v>70.18970415947162</v>
      </c>
      <c r="C32" s="184">
        <v>75.1680488583877</v>
      </c>
      <c r="D32" s="184">
        <v>89.62094082482122</v>
      </c>
      <c r="E32" s="184">
        <v>83.26363620016336</v>
      </c>
      <c r="F32" s="184">
        <v>104.04974687469488</v>
      </c>
      <c r="G32" s="184">
        <v>137.6882956895892</v>
      </c>
      <c r="H32" s="184">
        <v>82.83869517862874</v>
      </c>
      <c r="I32" s="184">
        <v>90.09764419978373</v>
      </c>
      <c r="J32" s="184">
        <v>87.1037741891563</v>
      </c>
      <c r="K32" s="184">
        <v>81.56386034182717</v>
      </c>
      <c r="L32" s="184">
        <v>83.19562821386516</v>
      </c>
      <c r="M32" s="184">
        <v>55.13731302353233</v>
      </c>
      <c r="N32" s="47">
        <f>(B32+C32+D32+E32+F32+G32+H32+I32+J32+K32+L32+M32)/12</f>
        <v>86.65977397949344</v>
      </c>
      <c r="O32" s="106">
        <f>100*(H32-G32)/G32</f>
        <v>-39.8360661204028</v>
      </c>
      <c r="P32" s="106">
        <f>100*(H32-H31)/H31</f>
        <v>-24.442494520132875</v>
      </c>
      <c r="Q32" s="104">
        <f>(((B32+C32+D32+E32+F32+G32+H32)/7)-((B31+C31+D31+E31+F31+G31+H31)/7))/((B31+C31+D31+E31+F31+G31+H31)/7)*100</f>
        <v>-13.129579830288392</v>
      </c>
    </row>
    <row r="33" spans="1:17" s="105" customFormat="1" ht="12" customHeight="1">
      <c r="A33" s="63">
        <v>2002</v>
      </c>
      <c r="B33" s="184">
        <v>37.739311489477615</v>
      </c>
      <c r="C33" s="184">
        <v>70.62730029356821</v>
      </c>
      <c r="D33" s="184">
        <v>79.30458724187875</v>
      </c>
      <c r="E33" s="184">
        <v>81.76144490856227</v>
      </c>
      <c r="F33" s="184">
        <v>81.2481770874439</v>
      </c>
      <c r="G33" s="184">
        <v>81.41298785569292</v>
      </c>
      <c r="H33" s="184">
        <v>76.18377762310637</v>
      </c>
      <c r="I33" s="184">
        <v>82.63965085937485</v>
      </c>
      <c r="J33" s="184">
        <v>79.01499117766978</v>
      </c>
      <c r="K33" s="184">
        <v>65.93607949733736</v>
      </c>
      <c r="L33" s="184">
        <v>51.89302482274824</v>
      </c>
      <c r="M33" s="184">
        <v>65.03668359060704</v>
      </c>
      <c r="N33" s="47">
        <f>(B33+C33+D33+E33+F33+G33+H33+I33+J33+K33+L33+M33)/12</f>
        <v>71.06650137062228</v>
      </c>
      <c r="O33" s="106">
        <f>100*(H33-G33)/G33</f>
        <v>-6.423066356261844</v>
      </c>
      <c r="P33" s="106">
        <f>100*(H33-H32)/H32</f>
        <v>-8.033585682599275</v>
      </c>
      <c r="Q33" s="104">
        <f>(((B33+C33+D33+E33+F33+G33+H33)/7)-((B32+C32+D32+E32+F32+G32+H32)/7))/((B32+C32+D32+E32+F32+G32+H32)/7)*100</f>
        <v>-20.92991450136441</v>
      </c>
    </row>
    <row r="34" spans="1:17" s="105" customFormat="1" ht="12" customHeight="1">
      <c r="A34" s="63">
        <v>2003</v>
      </c>
      <c r="B34" s="184">
        <v>55.561241636061986</v>
      </c>
      <c r="C34" s="184">
        <v>46.94588372382428</v>
      </c>
      <c r="D34" s="184">
        <v>60.67010396750874</v>
      </c>
      <c r="E34" s="184">
        <v>74.8810237613084</v>
      </c>
      <c r="F34" s="184">
        <v>72.4</v>
      </c>
      <c r="G34" s="184">
        <v>67.2</v>
      </c>
      <c r="H34" s="184">
        <v>66.8</v>
      </c>
      <c r="I34" s="184">
        <v>77.10004374403705</v>
      </c>
      <c r="J34" s="184">
        <v>71.8</v>
      </c>
      <c r="K34" s="184">
        <v>60.6</v>
      </c>
      <c r="L34" s="184">
        <v>56.3</v>
      </c>
      <c r="M34" s="184">
        <v>55.7</v>
      </c>
      <c r="N34" s="47">
        <f>(B34+C34+D34+E34+F34+G34+H34+I34+J34+K34+L34+M34)/12</f>
        <v>63.82985806939504</v>
      </c>
      <c r="O34" s="106">
        <f>100*(H34-G34)/G34</f>
        <v>-0.5952380952381037</v>
      </c>
      <c r="P34" s="106">
        <f>100*(H34-H33)/H33</f>
        <v>-12.317291050503501</v>
      </c>
      <c r="Q34" s="104">
        <f>(((B34+C34+D34+E34+F34+G34+H34)/7)-((B33+C33+D33+E33+F33+G33+H33)/7))/((B33+C33+D33+E33+F33+G33+H33)/7)*100</f>
        <v>-12.555999931163726</v>
      </c>
    </row>
    <row r="35" spans="1:17" s="105" customFormat="1" ht="12" customHeight="1">
      <c r="A35" s="63">
        <v>2004</v>
      </c>
      <c r="B35" s="184">
        <v>38.472833444578946</v>
      </c>
      <c r="C35" s="184">
        <v>51.6</v>
      </c>
      <c r="D35" s="184">
        <v>65.85763767115797</v>
      </c>
      <c r="E35" s="184">
        <v>52.1</v>
      </c>
      <c r="F35" s="184">
        <v>72.9</v>
      </c>
      <c r="G35" s="184">
        <v>91.3</v>
      </c>
      <c r="H35" s="184">
        <v>67.5993856979625</v>
      </c>
      <c r="I35" s="184">
        <v>76.7</v>
      </c>
      <c r="J35" s="184">
        <v>70.61032359274301</v>
      </c>
      <c r="K35" s="184">
        <v>45.490498870574214</v>
      </c>
      <c r="L35" s="184">
        <v>45.9</v>
      </c>
      <c r="M35" s="184">
        <v>45.72383182680378</v>
      </c>
      <c r="N35" s="47">
        <f>(B35+C35+D35+E35+F35+G35+H35+I35+J35+K35+L35+M35)/12</f>
        <v>60.354542591985044</v>
      </c>
      <c r="O35" s="106">
        <f>100*(H35-G35)/G35</f>
        <v>-25.95905180946056</v>
      </c>
      <c r="P35" s="106">
        <f>100*(H35-H34)/H34</f>
        <v>1.1966851765905786</v>
      </c>
      <c r="Q35" s="104">
        <f>(((B35+C35+D35+E35+F35+G35+H35)/7)-((B34+C34+D34+E34+F34+G34+H34)/7))/((B34+C34+D34+E34+F34+G34+H34)/7)*100</f>
        <v>-1.0413568074930706</v>
      </c>
    </row>
    <row r="36" spans="1:17" s="105" customFormat="1" ht="12" customHeight="1">
      <c r="A36" s="63">
        <v>2005</v>
      </c>
      <c r="B36" s="184">
        <v>32.90348217619042</v>
      </c>
      <c r="C36" s="184">
        <v>34.7</v>
      </c>
      <c r="D36" s="184">
        <v>58.883574868296506</v>
      </c>
      <c r="E36" s="184">
        <v>69.61571240558264</v>
      </c>
      <c r="F36" s="184">
        <v>58.1</v>
      </c>
      <c r="G36" s="184">
        <v>65.57598829469904</v>
      </c>
      <c r="H36" s="184">
        <v>77.93556427922272</v>
      </c>
      <c r="I36" s="184"/>
      <c r="J36" s="184"/>
      <c r="K36" s="184"/>
      <c r="L36" s="184"/>
      <c r="M36" s="184"/>
      <c r="N36" s="47">
        <f>(B36+C36+D36+E36+F36+G36+H36)/7</f>
        <v>56.81633171771305</v>
      </c>
      <c r="O36" s="106">
        <f>100*(H36-G36)/G36</f>
        <v>18.847715918484724</v>
      </c>
      <c r="P36" s="106">
        <f>100*(H36-H35)/H35</f>
        <v>15.290343949932899</v>
      </c>
      <c r="Q36" s="104">
        <f>(((B36+C36+D36+E36+F36+G36+H36)/7)-((B35+C35+D35+E35+F35+G35+H35)/7))/((B35+C35+D35+E35+F35+G35+H35)/7)*100</f>
        <v>-9.57541516049173</v>
      </c>
    </row>
    <row r="37" spans="1:15" s="105" customFormat="1" ht="12" customHeight="1">
      <c r="A37" s="45"/>
      <c r="O37" s="185"/>
    </row>
    <row r="38" s="105" customFormat="1" ht="12" customHeight="1">
      <c r="O38" s="185"/>
    </row>
    <row r="39" spans="1:17" ht="12" customHeight="1">
      <c r="A39" s="211" t="s">
        <v>175</v>
      </c>
      <c r="B39" s="211"/>
      <c r="C39" s="211"/>
      <c r="D39" s="211"/>
      <c r="E39" s="211"/>
      <c r="F39" s="211"/>
      <c r="G39" s="211"/>
      <c r="H39" s="211"/>
      <c r="I39" s="211"/>
      <c r="J39" s="211"/>
      <c r="K39" s="211"/>
      <c r="L39" s="211"/>
      <c r="M39" s="211"/>
      <c r="N39" s="211"/>
      <c r="O39" s="211"/>
      <c r="P39" s="211"/>
      <c r="Q39" s="211"/>
    </row>
    <row r="40" spans="1:17" ht="1.5" customHeight="1">
      <c r="A40" s="181"/>
      <c r="B40" s="37"/>
      <c r="C40" s="37"/>
      <c r="D40" s="37"/>
      <c r="E40" s="37"/>
      <c r="F40" s="37"/>
      <c r="G40" s="37"/>
      <c r="H40" s="37"/>
      <c r="I40" s="37"/>
      <c r="J40" s="37"/>
      <c r="K40" s="37"/>
      <c r="L40" s="37"/>
      <c r="M40" s="37"/>
      <c r="N40" s="37"/>
      <c r="O40" s="186"/>
      <c r="P40" s="37"/>
      <c r="Q40" s="37"/>
    </row>
    <row r="41" spans="2:15" ht="12" customHeight="1">
      <c r="B41" s="184"/>
      <c r="C41" s="184"/>
      <c r="D41" s="184"/>
      <c r="E41" s="184"/>
      <c r="F41" s="184"/>
      <c r="G41" s="184"/>
      <c r="H41" s="184"/>
      <c r="I41" s="184"/>
      <c r="J41" s="184"/>
      <c r="K41" s="184"/>
      <c r="L41" s="184"/>
      <c r="M41" s="184"/>
      <c r="N41" s="184"/>
      <c r="O41" s="192"/>
    </row>
    <row r="42" spans="1:17" s="105" customFormat="1" ht="12" customHeight="1">
      <c r="A42" s="63">
        <v>1999</v>
      </c>
      <c r="B42" s="184">
        <v>66.28566602009882</v>
      </c>
      <c r="C42" s="184">
        <v>90.69228991266776</v>
      </c>
      <c r="D42" s="184">
        <v>126.1063445419238</v>
      </c>
      <c r="E42" s="184">
        <v>138.2239153756527</v>
      </c>
      <c r="F42" s="184">
        <v>141.0866050793488</v>
      </c>
      <c r="G42" s="184">
        <v>135.95024084532645</v>
      </c>
      <c r="H42" s="184">
        <v>96.81741470639321</v>
      </c>
      <c r="I42" s="184">
        <v>98.9001103245156</v>
      </c>
      <c r="J42" s="184">
        <v>81.32739176261165</v>
      </c>
      <c r="K42" s="184">
        <v>101.18024154991801</v>
      </c>
      <c r="L42" s="184">
        <v>64.75963879903335</v>
      </c>
      <c r="M42" s="184">
        <v>58.67012077962499</v>
      </c>
      <c r="N42" s="184"/>
      <c r="O42" s="47"/>
      <c r="P42" s="106"/>
      <c r="Q42" s="104"/>
    </row>
    <row r="43" spans="1:17" s="105" customFormat="1" ht="12" customHeight="1">
      <c r="A43" s="63">
        <v>2001</v>
      </c>
      <c r="B43" s="184">
        <v>39.13282613893324</v>
      </c>
      <c r="C43" s="184">
        <v>65.3486856228693</v>
      </c>
      <c r="D43" s="184">
        <v>88.11926527434946</v>
      </c>
      <c r="E43" s="184">
        <v>76.9937149983278</v>
      </c>
      <c r="F43" s="184">
        <v>96.02286140643204</v>
      </c>
      <c r="G43" s="184">
        <v>119.26433669194752</v>
      </c>
      <c r="H43" s="184">
        <v>69.56750284582273</v>
      </c>
      <c r="I43" s="184">
        <v>87.97683817708108</v>
      </c>
      <c r="J43" s="184">
        <v>68.7858629360139</v>
      </c>
      <c r="K43" s="184">
        <v>72.42696420198075</v>
      </c>
      <c r="L43" s="184">
        <v>52.24238587990334</v>
      </c>
      <c r="M43" s="184">
        <v>35.71505056148319</v>
      </c>
      <c r="N43" s="47">
        <f>(B43+C43+D43+E43+F43+G43+H43+I43+J43+K43+L43+M43)/12</f>
        <v>72.63302456126202</v>
      </c>
      <c r="O43" s="106">
        <f>100*(H43-G43)/G43</f>
        <v>-41.66948412624695</v>
      </c>
      <c r="P43" s="106">
        <f>100*(H43-H42)/H42</f>
        <v>-28.145671874433006</v>
      </c>
      <c r="Q43" s="104">
        <f>(((B43+C43+D43+E43+F43+G43+H43)/7)-((B42+C42+D42+E42+F42+G42+H42)/7))/((B42+C42+D42+E42+F42+G42+H42)/7)*100</f>
        <v>-30.2722136195214</v>
      </c>
    </row>
    <row r="44" spans="1:17" s="105" customFormat="1" ht="12" customHeight="1">
      <c r="A44" s="63">
        <v>2002</v>
      </c>
      <c r="B44" s="184">
        <v>35.141512466016486</v>
      </c>
      <c r="C44" s="184">
        <v>34.83450294523799</v>
      </c>
      <c r="D44" s="184">
        <v>67.59590036356967</v>
      </c>
      <c r="E44" s="184">
        <v>61.9399620787123</v>
      </c>
      <c r="F44" s="184">
        <v>72.60616914081042</v>
      </c>
      <c r="G44" s="184">
        <v>62.06339889634488</v>
      </c>
      <c r="H44" s="184">
        <v>57.05313011910413</v>
      </c>
      <c r="I44" s="184">
        <v>64.18081507573469</v>
      </c>
      <c r="J44" s="184">
        <v>57.13858637746515</v>
      </c>
      <c r="K44" s="184">
        <v>49.98241600138092</v>
      </c>
      <c r="L44" s="184">
        <v>38.96805381262676</v>
      </c>
      <c r="M44" s="184">
        <v>41.7216443598153</v>
      </c>
      <c r="N44" s="47">
        <f>(B44+C44+D44+E44+F44+G44+H44+I44+J44+K44+L44+M44)/12</f>
        <v>53.60217430306823</v>
      </c>
      <c r="O44" s="106">
        <f>100*(H44-G44)/G44</f>
        <v>-8.072823703401488</v>
      </c>
      <c r="P44" s="106">
        <f>100*(H44-H43)/H43</f>
        <v>-17.98881980060901</v>
      </c>
      <c r="Q44" s="104">
        <f>(((B44+C44+D44+E44+F44+G44+H44)/7)-((B43+C43+D43+E43+F43+G43+H43)/7))/((B43+C43+D43+E43+F43+G43+H43)/7)*100</f>
        <v>-29.437253951447552</v>
      </c>
    </row>
    <row r="45" spans="1:17" s="105" customFormat="1" ht="12" customHeight="1">
      <c r="A45" s="63">
        <v>2003</v>
      </c>
      <c r="B45" s="184">
        <v>26.25406159647003</v>
      </c>
      <c r="C45" s="184">
        <v>29.444429850062242</v>
      </c>
      <c r="D45" s="184">
        <v>47.004109180186425</v>
      </c>
      <c r="E45" s="184">
        <v>46.42807067296174</v>
      </c>
      <c r="F45" s="184">
        <v>42.8</v>
      </c>
      <c r="G45" s="184">
        <v>45.7</v>
      </c>
      <c r="H45" s="184">
        <v>56.8</v>
      </c>
      <c r="I45" s="184">
        <v>42.300849720099094</v>
      </c>
      <c r="J45" s="184">
        <v>58.7</v>
      </c>
      <c r="K45" s="184">
        <v>49.6</v>
      </c>
      <c r="L45" s="184">
        <v>35</v>
      </c>
      <c r="M45" s="184">
        <v>32.9</v>
      </c>
      <c r="N45" s="47">
        <f>(B45+C45+D45+E45+F45+G45+H45+I45+J45+K45+L45+M45)/12</f>
        <v>42.74429341831496</v>
      </c>
      <c r="O45" s="106">
        <f>100*(H45-G45)/G45</f>
        <v>24.288840262582045</v>
      </c>
      <c r="P45" s="106">
        <f>100*(H45-H44)/H44</f>
        <v>-0.44367437610469496</v>
      </c>
      <c r="Q45" s="104">
        <f>(((B45+C45+D45+E45+F45+G45+H45)/7)-((B44+C44+D44+E44+F44+G44+H44)/7))/((B44+C44+D44+E44+F44+G44+H44)/7)*100</f>
        <v>-24.743187500813228</v>
      </c>
    </row>
    <row r="46" spans="1:17" s="105" customFormat="1" ht="12" customHeight="1">
      <c r="A46" s="63">
        <v>2004</v>
      </c>
      <c r="B46" s="184">
        <v>22.642744399370663</v>
      </c>
      <c r="C46" s="184">
        <v>33.8</v>
      </c>
      <c r="D46" s="184">
        <v>38.53760914268062</v>
      </c>
      <c r="E46" s="184">
        <v>40.8</v>
      </c>
      <c r="F46" s="184">
        <v>46.9</v>
      </c>
      <c r="G46" s="184">
        <v>39.2</v>
      </c>
      <c r="H46" s="184">
        <v>42.769276638062024</v>
      </c>
      <c r="I46" s="184">
        <v>31.7</v>
      </c>
      <c r="J46" s="184">
        <v>30.20720611512351</v>
      </c>
      <c r="K46" s="184">
        <v>25.92806291859721</v>
      </c>
      <c r="L46" s="184">
        <v>38.5</v>
      </c>
      <c r="M46" s="184">
        <v>25.848936750022393</v>
      </c>
      <c r="N46" s="47">
        <f>(B46+C46+D46+E46+F46+G46+H46+I46+J46+K46+L46+M46)/12</f>
        <v>34.73615299698803</v>
      </c>
      <c r="O46" s="106">
        <f>100*(H46-G46)/G46</f>
        <v>9.105297546076585</v>
      </c>
      <c r="P46" s="106">
        <f>100*(H46-H45)/H45</f>
        <v>-24.7019777498908</v>
      </c>
      <c r="Q46" s="104">
        <f>(((B46+C46+D46+E46+F46+G46+H46)/7)-((B45+C45+D45+E45+F45+G45+H45)/7))/((B45+C45+D45+E45+F45+G45+H45)/7)*100</f>
        <v>-10.114788988561283</v>
      </c>
    </row>
    <row r="47" spans="1:17" s="105" customFormat="1" ht="12" customHeight="1">
      <c r="A47" s="63">
        <v>2005</v>
      </c>
      <c r="B47" s="184">
        <v>18.89849410241015</v>
      </c>
      <c r="C47" s="184">
        <v>18.4</v>
      </c>
      <c r="D47" s="184">
        <v>48.94111778689803</v>
      </c>
      <c r="E47" s="184">
        <v>40.58222933865399</v>
      </c>
      <c r="F47" s="184">
        <v>38.3</v>
      </c>
      <c r="G47" s="184">
        <v>34.95794127635574</v>
      </c>
      <c r="H47" s="184">
        <v>33.53683528875196</v>
      </c>
      <c r="I47" s="184"/>
      <c r="J47" s="184"/>
      <c r="K47" s="184"/>
      <c r="L47" s="184"/>
      <c r="M47" s="184"/>
      <c r="N47" s="47">
        <f>(B47+C47+D47+E47+F47+G47+H47)/7</f>
        <v>33.37380254186712</v>
      </c>
      <c r="O47" s="106">
        <f>100*(H47-G47)/G47</f>
        <v>-4.065187867813498</v>
      </c>
      <c r="P47" s="106">
        <f>100*(H47-H46)/H46</f>
        <v>-21.586620291571077</v>
      </c>
      <c r="Q47" s="104">
        <f>(((B47+C47+D47+E47+F47+G47+H47)/7)-((B46+C46+D46+E46+F46+G46+H46)/7))/((B46+C46+D46+E46+F46+G46+H46)/7)*100</f>
        <v>-11.726074344378736</v>
      </c>
    </row>
    <row r="48" spans="1:16" s="105" customFormat="1" ht="12" customHeight="1">
      <c r="A48" s="45"/>
      <c r="O48" s="185"/>
      <c r="P48" s="112"/>
    </row>
    <row r="49" s="105" customFormat="1" ht="12" customHeight="1">
      <c r="O49" s="185"/>
    </row>
    <row r="50" spans="1:17" ht="12" customHeight="1">
      <c r="A50" s="211" t="s">
        <v>176</v>
      </c>
      <c r="B50" s="211"/>
      <c r="C50" s="211"/>
      <c r="D50" s="211"/>
      <c r="E50" s="211"/>
      <c r="F50" s="211"/>
      <c r="G50" s="211"/>
      <c r="H50" s="211"/>
      <c r="I50" s="211"/>
      <c r="J50" s="211"/>
      <c r="K50" s="211"/>
      <c r="L50" s="211"/>
      <c r="M50" s="211"/>
      <c r="N50" s="211"/>
      <c r="O50" s="211"/>
      <c r="P50" s="211"/>
      <c r="Q50" s="211"/>
    </row>
    <row r="51" s="105" customFormat="1" ht="1.5" customHeight="1">
      <c r="O51" s="185"/>
    </row>
    <row r="52" spans="2:15" s="105" customFormat="1" ht="12" customHeight="1">
      <c r="B52" s="184"/>
      <c r="C52" s="184"/>
      <c r="D52" s="184"/>
      <c r="E52" s="184"/>
      <c r="F52" s="184"/>
      <c r="G52" s="184"/>
      <c r="H52" s="184"/>
      <c r="I52" s="184"/>
      <c r="J52" s="184"/>
      <c r="K52" s="184"/>
      <c r="L52" s="184"/>
      <c r="M52" s="184"/>
      <c r="N52" s="184"/>
      <c r="O52" s="185"/>
    </row>
    <row r="53" spans="1:17" s="105" customFormat="1" ht="12" customHeight="1">
      <c r="A53" s="63">
        <v>1999</v>
      </c>
      <c r="B53" s="184">
        <v>73.56551928973882</v>
      </c>
      <c r="C53" s="184">
        <v>55.52633196427639</v>
      </c>
      <c r="D53" s="184">
        <v>104.95176149746595</v>
      </c>
      <c r="E53" s="184">
        <v>109.45508701018285</v>
      </c>
      <c r="F53" s="184">
        <v>121.45661369781192</v>
      </c>
      <c r="G53" s="184">
        <v>125.10795566857757</v>
      </c>
      <c r="H53" s="184">
        <v>117.22833562854538</v>
      </c>
      <c r="I53" s="184">
        <v>117.45834156956892</v>
      </c>
      <c r="J53" s="184">
        <v>97.52926678460202</v>
      </c>
      <c r="K53" s="184">
        <v>91.24531178892911</v>
      </c>
      <c r="L53" s="184">
        <v>91.32677261687209</v>
      </c>
      <c r="M53" s="184">
        <v>95.14870248342906</v>
      </c>
      <c r="N53" s="184"/>
      <c r="O53" s="193"/>
      <c r="P53" s="104"/>
      <c r="Q53" s="104"/>
    </row>
    <row r="54" spans="1:17" s="105" customFormat="1" ht="12" customHeight="1">
      <c r="A54" s="63">
        <v>2001</v>
      </c>
      <c r="B54" s="184">
        <v>88.58203380440047</v>
      </c>
      <c r="C54" s="184">
        <v>80.98321557371332</v>
      </c>
      <c r="D54" s="184">
        <v>90.51025246343171</v>
      </c>
      <c r="E54" s="184">
        <v>86.97679064612517</v>
      </c>
      <c r="F54" s="184">
        <v>108.80340038663905</v>
      </c>
      <c r="G54" s="184">
        <v>148.59922661259895</v>
      </c>
      <c r="H54" s="184">
        <v>90.69808471304435</v>
      </c>
      <c r="I54" s="184">
        <v>91.35361382847226</v>
      </c>
      <c r="J54" s="184">
        <v>97.95190340412762</v>
      </c>
      <c r="K54" s="184">
        <v>86.97486002825168</v>
      </c>
      <c r="L54" s="184">
        <v>101.52658297583972</v>
      </c>
      <c r="M54" s="184">
        <v>66.63945578443808</v>
      </c>
      <c r="N54" s="47">
        <f>(B54+C54+D54+E54+F54+G54+H54+I54+J54+K54+L54+M54)/12</f>
        <v>94.96661835175688</v>
      </c>
      <c r="O54" s="106">
        <f>100*(H54-G54)/G54</f>
        <v>-38.964632064003936</v>
      </c>
      <c r="P54" s="106">
        <f>100*(H54-H53)/H53</f>
        <v>-22.63126126738325</v>
      </c>
      <c r="Q54" s="104">
        <f>(((B54+C54+D54+E54+F54+G54+H54)/7)-((B53+C53+D53+E53+F53+G53+H53)/7))/((B53+C53+D53+E53+F53+G53+H53)/7)*100</f>
        <v>-1.716208770896266</v>
      </c>
    </row>
    <row r="55" spans="1:17" s="105" customFormat="1" ht="12" customHeight="1">
      <c r="A55" s="63">
        <v>2002</v>
      </c>
      <c r="B55" s="184">
        <v>39.27776460066864</v>
      </c>
      <c r="C55" s="184">
        <v>91.8243097123434</v>
      </c>
      <c r="D55" s="184">
        <v>86.23863858325763</v>
      </c>
      <c r="E55" s="184">
        <v>93.50001105106914</v>
      </c>
      <c r="F55" s="184">
        <v>86.36609685063273</v>
      </c>
      <c r="G55" s="184">
        <v>92.87209164561823</v>
      </c>
      <c r="H55" s="184">
        <v>87.51322125700874</v>
      </c>
      <c r="I55" s="184">
        <v>93.57123772989641</v>
      </c>
      <c r="J55" s="184">
        <v>91.9705118425678</v>
      </c>
      <c r="K55" s="184">
        <v>75.38406760723892</v>
      </c>
      <c r="L55" s="184">
        <v>59.54737788588127</v>
      </c>
      <c r="M55" s="184">
        <v>78.8441846892162</v>
      </c>
      <c r="N55" s="47">
        <f>(B55+C55+D55+E55+F55+G55+H55+I55+J55+K55+L55+M55)/12</f>
        <v>81.40912612128325</v>
      </c>
      <c r="O55" s="106">
        <f>100*(H55-G55)/G55</f>
        <v>-5.77016226689272</v>
      </c>
      <c r="P55" s="106">
        <f>100*(H55-H54)/H54</f>
        <v>-3.511500233011604</v>
      </c>
      <c r="Q55" s="104">
        <f>(((B55+C55+D55+E55+F55+G55+H55)/7)-((B54+C54+D54+E54+F54+G54+H54)/7))/((B54+C54+D54+E54+F54+G54+H54)/7)*100</f>
        <v>-16.911510097644562</v>
      </c>
    </row>
    <row r="56" spans="1:17" s="105" customFormat="1" ht="12" customHeight="1">
      <c r="A56" s="63">
        <v>2003</v>
      </c>
      <c r="B56" s="184">
        <v>72.91737525627352</v>
      </c>
      <c r="C56" s="184">
        <v>57.23250635416901</v>
      </c>
      <c r="D56" s="184">
        <v>68.66251302698366</v>
      </c>
      <c r="E56" s="184">
        <v>91.60687374884725</v>
      </c>
      <c r="F56" s="184">
        <v>89.8</v>
      </c>
      <c r="G56" s="184">
        <v>79.8</v>
      </c>
      <c r="H56" s="184">
        <v>72.6</v>
      </c>
      <c r="I56" s="184">
        <v>97.58054237237305</v>
      </c>
      <c r="J56" s="184">
        <v>79.4</v>
      </c>
      <c r="K56" s="184">
        <v>66.9</v>
      </c>
      <c r="L56" s="184">
        <v>68.8</v>
      </c>
      <c r="M56" s="184">
        <v>69.1</v>
      </c>
      <c r="N56" s="47">
        <f>(B56+C56+D56+E56+F56+G56+H56+I56+J56+K56+L56+M56)/12</f>
        <v>76.1999842298872</v>
      </c>
      <c r="O56" s="106">
        <f>100*(H56-G56)/G56</f>
        <v>-9.022556390977448</v>
      </c>
      <c r="P56" s="106">
        <f>100*(H56-H55)/H55</f>
        <v>-17.041106524020652</v>
      </c>
      <c r="Q56" s="104">
        <f>(((B56+C56+D56+E56+F56+G56+H56)/7)-((B55+C55+D55+E55+F55+G55+H55)/7))/((B55+C55+D55+E55+F55+G55+H55)/7)*100</f>
        <v>-7.786266933066872</v>
      </c>
    </row>
    <row r="57" spans="1:17" s="105" customFormat="1" ht="12" customHeight="1">
      <c r="A57" s="63">
        <v>2004</v>
      </c>
      <c r="B57" s="184">
        <v>47.78372582979074</v>
      </c>
      <c r="C57" s="184">
        <v>62</v>
      </c>
      <c r="D57" s="184">
        <v>81.9275437294286</v>
      </c>
      <c r="E57" s="184">
        <v>58.8</v>
      </c>
      <c r="F57" s="184">
        <v>88.2</v>
      </c>
      <c r="G57" s="184">
        <v>121.9</v>
      </c>
      <c r="H57" s="184">
        <v>82.1918321749627</v>
      </c>
      <c r="I57" s="184">
        <v>103.2</v>
      </c>
      <c r="J57" s="184">
        <v>94.42032734279523</v>
      </c>
      <c r="K57" s="184">
        <v>57.00008247299009</v>
      </c>
      <c r="L57" s="184">
        <v>50.1</v>
      </c>
      <c r="M57" s="184">
        <v>57.41807058188443</v>
      </c>
      <c r="N57" s="47">
        <f>(B57+C57+D57+E57+F57+G57+H57+I57+J57+K57+L57+M57)/12</f>
        <v>75.41179851098765</v>
      </c>
      <c r="O57" s="106">
        <f>100*(H57-G57)/G57</f>
        <v>-32.57437885564996</v>
      </c>
      <c r="P57" s="106">
        <f>100*(H57-H56)/H56</f>
        <v>13.211890048157995</v>
      </c>
      <c r="Q57" s="104">
        <f>(((B57+C57+D57+E57+F57+G57+H57)/7)-((B56+C56+D56+E56+F56+G56+H56)/7))/((B56+C56+D56+E56+F56+G56+H56)/7)*100</f>
        <v>1.912028714012435</v>
      </c>
    </row>
    <row r="58" spans="1:17" s="105" customFormat="1" ht="12" customHeight="1">
      <c r="A58" s="63">
        <v>2005</v>
      </c>
      <c r="B58" s="184">
        <v>41.142775740944835</v>
      </c>
      <c r="C58" s="184">
        <v>44.2</v>
      </c>
      <c r="D58" s="184">
        <v>64.67381932417133</v>
      </c>
      <c r="E58" s="184">
        <v>86.69410767973488</v>
      </c>
      <c r="F58" s="184">
        <v>69.8</v>
      </c>
      <c r="G58" s="184">
        <v>83.59949616500596</v>
      </c>
      <c r="H58" s="184">
        <v>104.09965736221388</v>
      </c>
      <c r="I58" s="184"/>
      <c r="J58" s="184"/>
      <c r="K58" s="184"/>
      <c r="L58" s="184"/>
      <c r="M58" s="184"/>
      <c r="N58" s="47">
        <f>(B58+C58+D58+E58+F58+G58+H58)/7</f>
        <v>70.60140803886728</v>
      </c>
      <c r="O58" s="106">
        <f>100*(H58-G58)/G58</f>
        <v>24.521871706912403</v>
      </c>
      <c r="P58" s="106">
        <f>100*(H58-H57)/H57</f>
        <v>26.654503990878</v>
      </c>
      <c r="Q58" s="104">
        <f>(((B58+C58+D58+E58+F58+G58+H58)/7)-((B57+C57+D57+E57+F57+G57+H57)/7))/((B57+C57+D57+E57+F57+G57+H57)/7)*100</f>
        <v>-8.952278516254273</v>
      </c>
    </row>
    <row r="59" s="105" customFormat="1" ht="47.25" customHeight="1">
      <c r="O59" s="185"/>
    </row>
    <row r="60" spans="15:16" s="105" customFormat="1" ht="12" customHeight="1">
      <c r="O60" s="185"/>
      <c r="P60" s="116"/>
    </row>
    <row r="61" spans="15:16" s="105" customFormat="1" ht="12" customHeight="1">
      <c r="O61" s="185"/>
      <c r="P61" s="116"/>
    </row>
    <row r="62" spans="15:16" s="105" customFormat="1" ht="12" customHeight="1">
      <c r="O62" s="185"/>
      <c r="P62" s="116"/>
    </row>
    <row r="63" spans="1:16" s="105" customFormat="1" ht="12" customHeight="1">
      <c r="A63" s="45"/>
      <c r="B63" s="109"/>
      <c r="O63" s="185"/>
      <c r="P63" s="116"/>
    </row>
    <row r="64" spans="1:16" s="105" customFormat="1" ht="12" customHeight="1">
      <c r="A64" s="62" t="s">
        <v>193</v>
      </c>
      <c r="B64" s="109"/>
      <c r="O64" s="185"/>
      <c r="P64" s="116"/>
    </row>
    <row r="65" spans="1:16" s="105" customFormat="1" ht="12" customHeight="1">
      <c r="A65" s="62"/>
      <c r="B65" s="109"/>
      <c r="O65" s="185"/>
      <c r="P65" s="116"/>
    </row>
    <row r="66" spans="1:16" s="105" customFormat="1" ht="12" customHeight="1">
      <c r="A66" s="62"/>
      <c r="B66" s="109"/>
      <c r="O66" s="185"/>
      <c r="P66" s="116"/>
    </row>
    <row r="67" spans="1:16" s="105" customFormat="1" ht="12" customHeight="1">
      <c r="A67" s="62"/>
      <c r="B67" s="109"/>
      <c r="O67" s="185"/>
      <c r="P67" s="116"/>
    </row>
    <row r="68" spans="1:17" s="105" customFormat="1" ht="12" customHeight="1">
      <c r="A68" s="256"/>
      <c r="B68" s="256"/>
      <c r="C68" s="256"/>
      <c r="D68" s="256"/>
      <c r="E68" s="256"/>
      <c r="F68" s="256"/>
      <c r="G68" s="256"/>
      <c r="H68" s="256"/>
      <c r="I68" s="256"/>
      <c r="J68" s="256"/>
      <c r="K68" s="256"/>
      <c r="L68" s="256"/>
      <c r="M68" s="256"/>
      <c r="N68" s="256"/>
      <c r="O68" s="256"/>
      <c r="P68" s="256"/>
      <c r="Q68" s="256"/>
    </row>
    <row r="69" spans="1:17" ht="12" customHeight="1">
      <c r="A69" s="37"/>
      <c r="B69" s="37"/>
      <c r="C69" s="37"/>
      <c r="D69" s="37"/>
      <c r="E69" s="37"/>
      <c r="F69" s="37"/>
      <c r="G69" s="37"/>
      <c r="H69" s="37"/>
      <c r="I69" s="37"/>
      <c r="J69" s="37"/>
      <c r="K69" s="37"/>
      <c r="L69" s="37"/>
      <c r="M69" s="37"/>
      <c r="N69" s="37"/>
      <c r="O69" s="174"/>
      <c r="P69" s="38"/>
      <c r="Q69" s="37"/>
    </row>
    <row r="70" spans="1:17" s="105" customFormat="1" ht="12" customHeight="1">
      <c r="A70" s="255" t="s">
        <v>177</v>
      </c>
      <c r="B70" s="255"/>
      <c r="C70" s="255"/>
      <c r="D70" s="255"/>
      <c r="E70" s="255"/>
      <c r="F70" s="255"/>
      <c r="G70" s="255"/>
      <c r="H70" s="255"/>
      <c r="I70" s="255"/>
      <c r="J70" s="255"/>
      <c r="K70" s="255"/>
      <c r="L70" s="255"/>
      <c r="M70" s="255"/>
      <c r="N70" s="255"/>
      <c r="O70" s="255"/>
      <c r="P70" s="255"/>
      <c r="Q70" s="255"/>
    </row>
    <row r="71" spans="1:17" s="105" customFormat="1" ht="12" customHeight="1">
      <c r="A71" s="255" t="s">
        <v>183</v>
      </c>
      <c r="B71" s="255"/>
      <c r="C71" s="255"/>
      <c r="D71" s="255"/>
      <c r="E71" s="255"/>
      <c r="F71" s="255"/>
      <c r="G71" s="255"/>
      <c r="H71" s="255"/>
      <c r="I71" s="255"/>
      <c r="J71" s="255"/>
      <c r="K71" s="255"/>
      <c r="L71" s="255"/>
      <c r="M71" s="255"/>
      <c r="N71" s="255"/>
      <c r="O71" s="255"/>
      <c r="P71" s="255"/>
      <c r="Q71" s="255"/>
    </row>
    <row r="72" spans="1:17" s="105" customFormat="1" ht="12" customHeight="1">
      <c r="A72" s="255" t="s">
        <v>85</v>
      </c>
      <c r="B72" s="255"/>
      <c r="C72" s="255"/>
      <c r="D72" s="255"/>
      <c r="E72" s="255"/>
      <c r="F72" s="255"/>
      <c r="G72" s="255"/>
      <c r="H72" s="255"/>
      <c r="I72" s="255"/>
      <c r="J72" s="255"/>
      <c r="K72" s="255"/>
      <c r="L72" s="255"/>
      <c r="M72" s="255"/>
      <c r="N72" s="255"/>
      <c r="O72" s="255"/>
      <c r="P72" s="255"/>
      <c r="Q72" s="255"/>
    </row>
    <row r="73" spans="1:17" s="105" customFormat="1" ht="12" customHeight="1">
      <c r="A73" s="37"/>
      <c r="B73" s="41"/>
      <c r="C73" s="37"/>
      <c r="D73" s="37"/>
      <c r="E73" s="37"/>
      <c r="F73" s="37"/>
      <c r="G73" s="37"/>
      <c r="H73" s="37"/>
      <c r="I73" s="37"/>
      <c r="J73" s="37"/>
      <c r="K73" s="37"/>
      <c r="L73" s="37"/>
      <c r="M73" s="37"/>
      <c r="N73" s="37"/>
      <c r="O73" s="174"/>
      <c r="P73" s="38"/>
      <c r="Q73" s="102"/>
    </row>
    <row r="74" spans="1:16" s="105" customFormat="1" ht="12" customHeight="1">
      <c r="A74" s="41"/>
      <c r="B74" s="41"/>
      <c r="C74" s="37"/>
      <c r="D74" s="37"/>
      <c r="E74" s="37"/>
      <c r="F74" s="37"/>
      <c r="G74" s="37"/>
      <c r="H74" s="37"/>
      <c r="I74" s="37"/>
      <c r="J74" s="37"/>
      <c r="K74" s="37"/>
      <c r="L74" s="37"/>
      <c r="M74" s="37"/>
      <c r="N74" s="37"/>
      <c r="O74" s="175"/>
      <c r="P74" s="38"/>
    </row>
    <row r="75" spans="1:17" ht="12" customHeight="1">
      <c r="A75" s="81"/>
      <c r="B75" s="82"/>
      <c r="C75" s="83"/>
      <c r="D75" s="83"/>
      <c r="E75" s="83"/>
      <c r="F75" s="83"/>
      <c r="G75" s="83"/>
      <c r="H75" s="83"/>
      <c r="I75" s="83"/>
      <c r="J75" s="83"/>
      <c r="K75" s="83"/>
      <c r="L75" s="83"/>
      <c r="M75" s="83"/>
      <c r="N75" s="190"/>
      <c r="O75" s="212" t="s">
        <v>86</v>
      </c>
      <c r="P75" s="213"/>
      <c r="Q75" s="213"/>
    </row>
    <row r="76" spans="1:17" ht="12" customHeight="1">
      <c r="A76" s="85"/>
      <c r="B76" s="86"/>
      <c r="C76" s="87"/>
      <c r="D76" s="87"/>
      <c r="E76" s="87"/>
      <c r="F76" s="87"/>
      <c r="G76" s="87"/>
      <c r="H76" s="87"/>
      <c r="I76" s="87"/>
      <c r="J76" s="87"/>
      <c r="K76" s="87"/>
      <c r="L76" s="87"/>
      <c r="M76" s="87"/>
      <c r="N76" s="191"/>
      <c r="O76" s="43" t="s">
        <v>94</v>
      </c>
      <c r="P76" s="75"/>
      <c r="Q76" s="77" t="s">
        <v>218</v>
      </c>
    </row>
    <row r="77" spans="1:17" ht="12" customHeight="1">
      <c r="A77" s="89" t="s">
        <v>88</v>
      </c>
      <c r="B77" s="86" t="s">
        <v>89</v>
      </c>
      <c r="C77" s="87" t="s">
        <v>90</v>
      </c>
      <c r="D77" s="87" t="s">
        <v>91</v>
      </c>
      <c r="E77" s="87" t="s">
        <v>87</v>
      </c>
      <c r="F77" s="87" t="s">
        <v>92</v>
      </c>
      <c r="G77" s="87" t="s">
        <v>93</v>
      </c>
      <c r="H77" s="87" t="s">
        <v>94</v>
      </c>
      <c r="I77" s="87" t="s">
        <v>95</v>
      </c>
      <c r="J77" s="87" t="s">
        <v>96</v>
      </c>
      <c r="K77" s="87" t="s">
        <v>97</v>
      </c>
      <c r="L77" s="87" t="s">
        <v>98</v>
      </c>
      <c r="M77" s="87" t="s">
        <v>99</v>
      </c>
      <c r="N77" s="191" t="s">
        <v>100</v>
      </c>
      <c r="O77" s="195" t="s">
        <v>101</v>
      </c>
      <c r="P77" s="196"/>
      <c r="Q77" s="196"/>
    </row>
    <row r="78" spans="1:17" ht="12" customHeight="1">
      <c r="A78" s="85"/>
      <c r="B78" s="86"/>
      <c r="C78" s="87"/>
      <c r="D78" s="87"/>
      <c r="E78" s="87"/>
      <c r="F78" s="87"/>
      <c r="G78" s="87"/>
      <c r="H78" s="87"/>
      <c r="I78" s="87"/>
      <c r="J78" s="87"/>
      <c r="K78" s="87"/>
      <c r="L78" s="87"/>
      <c r="M78" s="87"/>
      <c r="N78" s="87"/>
      <c r="O78" s="90" t="s">
        <v>102</v>
      </c>
      <c r="P78" s="44" t="s">
        <v>103</v>
      </c>
      <c r="Q78" s="91" t="s">
        <v>103</v>
      </c>
    </row>
    <row r="79" spans="1:17" ht="12" customHeight="1">
      <c r="A79" s="92"/>
      <c r="B79" s="93"/>
      <c r="C79" s="94"/>
      <c r="D79" s="94"/>
      <c r="E79" s="94"/>
      <c r="F79" s="94"/>
      <c r="G79" s="94"/>
      <c r="H79" s="94"/>
      <c r="I79" s="94"/>
      <c r="J79" s="94"/>
      <c r="K79" s="94"/>
      <c r="L79" s="94"/>
      <c r="M79" s="94"/>
      <c r="N79" s="94"/>
      <c r="O79" s="96" t="s">
        <v>104</v>
      </c>
      <c r="P79" s="97" t="s">
        <v>105</v>
      </c>
      <c r="Q79" s="98" t="s">
        <v>204</v>
      </c>
    </row>
    <row r="80" spans="1:17" ht="12" customHeight="1">
      <c r="A80" s="22"/>
      <c r="B80" s="45"/>
      <c r="C80" s="45"/>
      <c r="D80" s="45"/>
      <c r="E80" s="45"/>
      <c r="F80" s="45"/>
      <c r="G80" s="45"/>
      <c r="H80" s="45"/>
      <c r="I80" s="45"/>
      <c r="J80" s="45"/>
      <c r="K80" s="45"/>
      <c r="L80" s="45"/>
      <c r="M80" s="45"/>
      <c r="N80" s="45"/>
      <c r="O80" s="180"/>
      <c r="P80" s="46"/>
      <c r="Q80" s="44"/>
    </row>
    <row r="81" spans="1:16" ht="12" customHeight="1">
      <c r="A81" s="22"/>
      <c r="B81" s="45"/>
      <c r="C81" s="45"/>
      <c r="D81" s="45"/>
      <c r="E81" s="45"/>
      <c r="F81" s="45"/>
      <c r="G81" s="45"/>
      <c r="H81" s="45"/>
      <c r="I81" s="45"/>
      <c r="J81" s="45"/>
      <c r="K81" s="45"/>
      <c r="L81" s="45"/>
      <c r="M81" s="45"/>
      <c r="N81" s="45"/>
      <c r="O81" s="180"/>
      <c r="P81" s="46"/>
    </row>
    <row r="82" spans="1:16" ht="12" customHeight="1">
      <c r="A82" s="22"/>
      <c r="B82" s="45"/>
      <c r="C82" s="45"/>
      <c r="D82" s="45"/>
      <c r="E82" s="45"/>
      <c r="F82" s="45"/>
      <c r="G82" s="45"/>
      <c r="H82" s="45"/>
      <c r="I82" s="45"/>
      <c r="J82" s="45"/>
      <c r="K82" s="45"/>
      <c r="L82" s="45"/>
      <c r="M82" s="45"/>
      <c r="N82" s="45"/>
      <c r="O82" s="180"/>
      <c r="P82" s="46"/>
    </row>
    <row r="83" spans="1:16" ht="1.5" customHeight="1">
      <c r="A83" s="22"/>
      <c r="B83" s="45"/>
      <c r="C83" s="45"/>
      <c r="D83" s="45"/>
      <c r="E83" s="45"/>
      <c r="F83" s="45"/>
      <c r="G83" s="45"/>
      <c r="H83" s="45"/>
      <c r="I83" s="45"/>
      <c r="J83" s="45"/>
      <c r="K83" s="45"/>
      <c r="L83" s="45"/>
      <c r="M83" s="45"/>
      <c r="N83" s="45"/>
      <c r="O83" s="180"/>
      <c r="P83" s="46"/>
    </row>
    <row r="84" spans="1:17" ht="12" customHeight="1">
      <c r="A84" s="211" t="s">
        <v>184</v>
      </c>
      <c r="B84" s="211"/>
      <c r="C84" s="211"/>
      <c r="D84" s="211"/>
      <c r="E84" s="211"/>
      <c r="F84" s="211"/>
      <c r="G84" s="211"/>
      <c r="H84" s="211"/>
      <c r="I84" s="211"/>
      <c r="J84" s="211"/>
      <c r="K84" s="211"/>
      <c r="L84" s="211"/>
      <c r="M84" s="211"/>
      <c r="N84" s="211"/>
      <c r="O84" s="211"/>
      <c r="P84" s="211"/>
      <c r="Q84" s="211"/>
    </row>
    <row r="85" s="105" customFormat="1" ht="1.5" customHeight="1">
      <c r="O85" s="185"/>
    </row>
    <row r="86" spans="2:15" s="105" customFormat="1" ht="12" customHeight="1">
      <c r="B86" s="184"/>
      <c r="C86" s="184"/>
      <c r="D86" s="184"/>
      <c r="E86" s="184"/>
      <c r="F86" s="184"/>
      <c r="G86" s="184"/>
      <c r="H86" s="184"/>
      <c r="I86" s="184"/>
      <c r="J86" s="184"/>
      <c r="K86" s="184"/>
      <c r="L86" s="184"/>
      <c r="M86" s="184"/>
      <c r="N86" s="184"/>
      <c r="O86" s="185"/>
    </row>
    <row r="87" spans="1:17" s="105" customFormat="1" ht="12" customHeight="1">
      <c r="A87" s="63">
        <v>1999</v>
      </c>
      <c r="B87" s="189">
        <v>78.30046870131959</v>
      </c>
      <c r="C87" s="189">
        <v>55.10426578685787</v>
      </c>
      <c r="D87" s="189">
        <v>104.77219883343926</v>
      </c>
      <c r="E87" s="189">
        <v>107.48057348864653</v>
      </c>
      <c r="F87" s="189">
        <v>135.7378194147567</v>
      </c>
      <c r="G87" s="189">
        <v>119.6360494881033</v>
      </c>
      <c r="H87" s="189">
        <v>115.1295599092041</v>
      </c>
      <c r="I87" s="189">
        <v>126.27113464064519</v>
      </c>
      <c r="J87" s="189">
        <v>104.38989741523832</v>
      </c>
      <c r="K87" s="189">
        <v>82.5674926476546</v>
      </c>
      <c r="L87" s="189">
        <v>89.88317730878481</v>
      </c>
      <c r="M87" s="189">
        <v>80.72736236534965</v>
      </c>
      <c r="N87" s="189"/>
      <c r="O87" s="47"/>
      <c r="P87" s="106"/>
      <c r="Q87" s="104"/>
    </row>
    <row r="88" spans="1:17" s="105" customFormat="1" ht="12" customHeight="1">
      <c r="A88" s="63">
        <v>2001</v>
      </c>
      <c r="B88" s="189">
        <v>91.91095245540376</v>
      </c>
      <c r="C88" s="189">
        <v>76.55839251538656</v>
      </c>
      <c r="D88" s="189">
        <v>98.08529291264718</v>
      </c>
      <c r="E88" s="189">
        <v>90.35230316427598</v>
      </c>
      <c r="F88" s="189">
        <v>109.98588304036173</v>
      </c>
      <c r="G88" s="189">
        <v>134.94799092953957</v>
      </c>
      <c r="H88" s="189">
        <v>85.09380987867631</v>
      </c>
      <c r="I88" s="189">
        <v>83.0688284521216</v>
      </c>
      <c r="J88" s="189">
        <v>82.587103466929</v>
      </c>
      <c r="K88" s="189">
        <v>92.04398283140333</v>
      </c>
      <c r="L88" s="189">
        <v>93.9289221923855</v>
      </c>
      <c r="M88" s="189">
        <v>58.98759145495982</v>
      </c>
      <c r="N88" s="47">
        <f>(B88+C88+D88+E88+F88+G88+H88+I88+J88+K88+L88+M88)/12</f>
        <v>91.46258777450753</v>
      </c>
      <c r="O88" s="106">
        <f>100*(H88-G88)/G88</f>
        <v>-36.94325547750736</v>
      </c>
      <c r="P88" s="106">
        <f>100*(H88-H87)/H87</f>
        <v>-26.08865182340245</v>
      </c>
      <c r="Q88" s="104">
        <f>(((B88+C88+D88+E88+F88+G88+H88)/7)-((B87+C87+D87+E87+F87+G87+H87)/7))/((B87+C87+D87+E87+F87+G87+H87)/7)*100</f>
        <v>-4.080969691629354</v>
      </c>
    </row>
    <row r="89" spans="1:17" s="105" customFormat="1" ht="12" customHeight="1">
      <c r="A89" s="63">
        <v>2002</v>
      </c>
      <c r="B89" s="189">
        <v>33.9026146617807</v>
      </c>
      <c r="C89" s="189">
        <v>98.23486649373295</v>
      </c>
      <c r="D89" s="189">
        <v>74.29925900227218</v>
      </c>
      <c r="E89" s="189">
        <v>88.07887237789171</v>
      </c>
      <c r="F89" s="189">
        <v>64.8909958447979</v>
      </c>
      <c r="G89" s="189">
        <v>85.40292678695944</v>
      </c>
      <c r="H89" s="189">
        <v>72.93526626503136</v>
      </c>
      <c r="I89" s="189">
        <v>87.08463670797522</v>
      </c>
      <c r="J89" s="189">
        <v>84.09097393326797</v>
      </c>
      <c r="K89" s="189">
        <v>60.28409668006085</v>
      </c>
      <c r="L89" s="189">
        <v>51.54961306748865</v>
      </c>
      <c r="M89" s="189">
        <v>76.20830104616144</v>
      </c>
      <c r="N89" s="47">
        <f>(B89+C89+D89+E89+F89+G89+H89+I89+J89+K89+L89+M89)/12</f>
        <v>73.08020190561835</v>
      </c>
      <c r="O89" s="106">
        <f>100*(H89-G89)/G89</f>
        <v>-14.59863378339374</v>
      </c>
      <c r="P89" s="106">
        <f>100*(H89-H88)/H88</f>
        <v>-14.288399627399649</v>
      </c>
      <c r="Q89" s="104">
        <f>(((B89+C89+D89+E89+F89+G89+H89)/7)-((B88+C88+D88+E88+F88+G88+H88)/7))/((B88+C88+D88+E88+F88+G88+H88)/7)*100</f>
        <v>-24.62968342720648</v>
      </c>
    </row>
    <row r="90" spans="1:17" ht="12" customHeight="1">
      <c r="A90" s="63">
        <v>2003</v>
      </c>
      <c r="B90" s="189">
        <v>74.66627712835705</v>
      </c>
      <c r="C90" s="189">
        <v>68.24893468885355</v>
      </c>
      <c r="D90" s="189">
        <v>56.4112311923761</v>
      </c>
      <c r="E90" s="189">
        <v>66.13995003075831</v>
      </c>
      <c r="F90" s="189">
        <v>79</v>
      </c>
      <c r="G90" s="189">
        <v>65</v>
      </c>
      <c r="H90" s="189">
        <v>72.5</v>
      </c>
      <c r="I90" s="189">
        <v>97.49808684963158</v>
      </c>
      <c r="J90" s="189">
        <v>73.2</v>
      </c>
      <c r="K90" s="189">
        <v>60.4</v>
      </c>
      <c r="L90" s="189">
        <v>58.8</v>
      </c>
      <c r="M90" s="189">
        <v>64.1</v>
      </c>
      <c r="N90" s="47">
        <f>(B90+C90+D90+E90+F90+G90+H90+I90+J90+K90+L90+M90)/12</f>
        <v>69.66370665749805</v>
      </c>
      <c r="O90" s="106">
        <f>100*(H90-G90)/G90</f>
        <v>11.538461538461538</v>
      </c>
      <c r="P90" s="106">
        <f>100*(H90-H89)/H89</f>
        <v>-0.5967843641643719</v>
      </c>
      <c r="Q90" s="104">
        <f>(((B90+C90+D90+E90+F90+G90+H90)/7)-((B89+C89+D89+E89+F89+G89+H89)/7))/((B89+C89+D89+E89+F89+G89+H89)/7)*100</f>
        <v>-6.9104331502955825</v>
      </c>
    </row>
    <row r="91" spans="1:17" ht="12" customHeight="1">
      <c r="A91" s="63">
        <v>2004</v>
      </c>
      <c r="B91" s="189">
        <v>43.910703946211584</v>
      </c>
      <c r="C91" s="189">
        <v>63.2</v>
      </c>
      <c r="D91" s="189">
        <v>79.0047564451393</v>
      </c>
      <c r="E91" s="189">
        <v>52.6</v>
      </c>
      <c r="F91" s="189">
        <v>77.7</v>
      </c>
      <c r="G91" s="189">
        <v>109.2</v>
      </c>
      <c r="H91" s="189">
        <v>77.18883848628585</v>
      </c>
      <c r="I91" s="189">
        <v>109.7</v>
      </c>
      <c r="J91" s="189">
        <v>92.09689497201624</v>
      </c>
      <c r="K91" s="189">
        <v>51.79337647348184</v>
      </c>
      <c r="L91" s="189">
        <v>42.4</v>
      </c>
      <c r="M91" s="189">
        <v>54.66104782026849</v>
      </c>
      <c r="N91" s="47">
        <f>(B91+C91+D91+E91+F91+G91+H91+I91+J91+K91+L91+M91)/12</f>
        <v>71.12130151195028</v>
      </c>
      <c r="O91" s="106">
        <f>100*(H91-G91)/G91</f>
        <v>-29.314250470434207</v>
      </c>
      <c r="P91" s="106">
        <f>100*(H91-H90)/H90</f>
        <v>6.4673634293597875</v>
      </c>
      <c r="Q91" s="104">
        <f>(((B91+C91+D91+E91+F91+G91+H91)/7)-((B90+C90+D90+E90+F90+G90+H90)/7))/((B90+C90+D90+E90+F90+G90+H90)/7)*100</f>
        <v>4.323518431615508</v>
      </c>
    </row>
    <row r="92" spans="1:17" ht="12" customHeight="1">
      <c r="A92" s="63">
        <v>2005</v>
      </c>
      <c r="B92" s="189">
        <v>34.37644992695244</v>
      </c>
      <c r="C92" s="189">
        <v>43.5</v>
      </c>
      <c r="D92" s="189">
        <v>55.49094697793454</v>
      </c>
      <c r="E92" s="189">
        <v>47.52884515834641</v>
      </c>
      <c r="F92" s="189">
        <v>62.3</v>
      </c>
      <c r="G92" s="189">
        <v>67.90382810843796</v>
      </c>
      <c r="H92" s="189">
        <v>102.66099085029332</v>
      </c>
      <c r="I92" s="189"/>
      <c r="J92" s="189"/>
      <c r="K92" s="189"/>
      <c r="L92" s="189"/>
      <c r="M92" s="189"/>
      <c r="N92" s="47">
        <f>(B92+C92+D92+E92+F92+G92+H92)/7</f>
        <v>59.108723003137804</v>
      </c>
      <c r="O92" s="106">
        <f>100*(H92-G92)/G92</f>
        <v>51.18586640851889</v>
      </c>
      <c r="P92" s="106">
        <f>100*(H92-H91)/H91</f>
        <v>32.99978709814776</v>
      </c>
      <c r="Q92" s="104">
        <f>(((B92+C92+D92+E92+F92+G92+H92)/7)-((B91+C91+D91+E91+F91+G91+H91)/7))/((B91+C91+D91+E91+F91+G91+H91)/7)*100</f>
        <v>-17.709323101340832</v>
      </c>
    </row>
    <row r="93" spans="1:16" ht="12" customHeight="1">
      <c r="A93" s="22"/>
      <c r="B93" s="45"/>
      <c r="C93" s="45"/>
      <c r="D93" s="45"/>
      <c r="E93" s="45"/>
      <c r="F93" s="45"/>
      <c r="G93" s="45"/>
      <c r="H93" s="45"/>
      <c r="I93" s="45"/>
      <c r="J93" s="45"/>
      <c r="K93" s="45"/>
      <c r="L93" s="45"/>
      <c r="M93" s="45"/>
      <c r="N93" s="45"/>
      <c r="O93" s="180"/>
      <c r="P93" s="46"/>
    </row>
    <row r="94" spans="1:16" ht="12" customHeight="1">
      <c r="A94" s="22"/>
      <c r="B94" s="45"/>
      <c r="C94" s="45"/>
      <c r="D94" s="45"/>
      <c r="E94" s="45"/>
      <c r="F94" s="45"/>
      <c r="G94" s="45"/>
      <c r="H94" s="45"/>
      <c r="I94" s="45"/>
      <c r="J94" s="45"/>
      <c r="K94" s="45"/>
      <c r="L94" s="45"/>
      <c r="M94" s="45"/>
      <c r="N94" s="45"/>
      <c r="O94" s="180"/>
      <c r="P94" s="46"/>
    </row>
    <row r="95" spans="1:17" s="105" customFormat="1" ht="12" customHeight="1">
      <c r="A95" s="211" t="s">
        <v>185</v>
      </c>
      <c r="B95" s="211"/>
      <c r="C95" s="211"/>
      <c r="D95" s="211"/>
      <c r="E95" s="211"/>
      <c r="F95" s="211"/>
      <c r="G95" s="211"/>
      <c r="H95" s="211"/>
      <c r="I95" s="211"/>
      <c r="J95" s="211"/>
      <c r="K95" s="211"/>
      <c r="L95" s="211"/>
      <c r="M95" s="211"/>
      <c r="N95" s="211"/>
      <c r="O95" s="211"/>
      <c r="P95" s="211"/>
      <c r="Q95" s="211"/>
    </row>
    <row r="96" spans="1:16" s="105" customFormat="1" ht="1.5" customHeight="1">
      <c r="A96" s="22"/>
      <c r="B96" s="45"/>
      <c r="C96" s="45"/>
      <c r="D96" s="45"/>
      <c r="E96" s="45"/>
      <c r="F96" s="45"/>
      <c r="G96" s="45"/>
      <c r="H96" s="45"/>
      <c r="I96" s="45"/>
      <c r="J96" s="45"/>
      <c r="K96" s="45"/>
      <c r="L96" s="45"/>
      <c r="M96" s="45"/>
      <c r="N96" s="45"/>
      <c r="O96" s="185" t="s">
        <v>47</v>
      </c>
      <c r="P96" s="165" t="s">
        <v>47</v>
      </c>
    </row>
    <row r="97" spans="1:16" s="105" customFormat="1" ht="12" customHeight="1">
      <c r="A97" s="22"/>
      <c r="B97" s="184"/>
      <c r="C97" s="184"/>
      <c r="D97" s="184"/>
      <c r="E97" s="184"/>
      <c r="F97" s="184"/>
      <c r="G97" s="184"/>
      <c r="H97" s="184"/>
      <c r="I97" s="184"/>
      <c r="J97" s="184"/>
      <c r="K97" s="184"/>
      <c r="L97" s="184"/>
      <c r="M97" s="184"/>
      <c r="N97" s="184"/>
      <c r="O97" s="185" t="s">
        <v>47</v>
      </c>
      <c r="P97" s="109" t="s">
        <v>47</v>
      </c>
    </row>
    <row r="98" spans="1:17" s="105" customFormat="1" ht="12" customHeight="1">
      <c r="A98" s="63">
        <v>1999</v>
      </c>
      <c r="B98" s="184">
        <v>63.29992528355655</v>
      </c>
      <c r="C98" s="184">
        <v>56.44139222678803</v>
      </c>
      <c r="D98" s="184">
        <v>105.3410108656285</v>
      </c>
      <c r="E98" s="184">
        <v>113.73591470835176</v>
      </c>
      <c r="F98" s="184">
        <v>90.49445421293309</v>
      </c>
      <c r="G98" s="184">
        <v>136.97125893619597</v>
      </c>
      <c r="H98" s="184">
        <v>121.77856904377846</v>
      </c>
      <c r="I98" s="184">
        <v>98.35189846520777</v>
      </c>
      <c r="J98" s="184">
        <v>82.65518061966598</v>
      </c>
      <c r="K98" s="184">
        <v>110.05914717753798</v>
      </c>
      <c r="L98" s="184">
        <v>94.45654859515618</v>
      </c>
      <c r="M98" s="184">
        <v>126.41469986519962</v>
      </c>
      <c r="N98" s="184"/>
      <c r="O98" s="47"/>
      <c r="P98" s="106"/>
      <c r="Q98" s="104"/>
    </row>
    <row r="99" spans="1:17" s="105" customFormat="1" ht="12" customHeight="1">
      <c r="A99" s="63">
        <v>2001</v>
      </c>
      <c r="B99" s="184">
        <v>81.36482630517612</v>
      </c>
      <c r="C99" s="184">
        <v>90.5764003221828</v>
      </c>
      <c r="D99" s="184">
        <v>74.08723984770099</v>
      </c>
      <c r="E99" s="184">
        <v>79.65856579562471</v>
      </c>
      <c r="F99" s="184">
        <v>106.23974591163883</v>
      </c>
      <c r="G99" s="184">
        <v>178.19561496274594</v>
      </c>
      <c r="H99" s="184">
        <v>102.84836461347291</v>
      </c>
      <c r="I99" s="184">
        <v>109.31527840176187</v>
      </c>
      <c r="J99" s="184">
        <v>131.26335613952273</v>
      </c>
      <c r="K99" s="184">
        <v>75.98482670797885</v>
      </c>
      <c r="L99" s="184">
        <v>117.99859692030093</v>
      </c>
      <c r="M99" s="184">
        <v>83.22898152812967</v>
      </c>
      <c r="N99" s="47">
        <f>(B99+C99+D99+E99+F99+G99+H99+I99+J99+K99+L99+M99)/12</f>
        <v>102.56348312135303</v>
      </c>
      <c r="O99" s="106">
        <f>100*(H99-G99)/G99</f>
        <v>-42.28344808879014</v>
      </c>
      <c r="P99" s="106">
        <f>100*(H99-H98)/H98</f>
        <v>-15.544774896722828</v>
      </c>
      <c r="Q99" s="104">
        <f>(((B99+C99+D99+E99+F99+G99+H99)/7)-((B98+C98+D98+E98+F98+G98+H98)/7))/((B98+C98+D98+E98+F98+G98+H98)/7)*100</f>
        <v>3.620053638479143</v>
      </c>
    </row>
    <row r="100" spans="1:17" s="105" customFormat="1" ht="12" customHeight="1">
      <c r="A100" s="63">
        <v>2002</v>
      </c>
      <c r="B100" s="184">
        <v>50.93128833584721</v>
      </c>
      <c r="C100" s="184">
        <v>77.9259993973794</v>
      </c>
      <c r="D100" s="184">
        <v>112.12365469948318</v>
      </c>
      <c r="E100" s="184">
        <v>105.25324539499732</v>
      </c>
      <c r="F100" s="184">
        <v>132.92490257641833</v>
      </c>
      <c r="G100" s="184">
        <v>109.06552091226604</v>
      </c>
      <c r="H100" s="184">
        <v>119.11876460500119</v>
      </c>
      <c r="I100" s="184">
        <v>107.63443306232561</v>
      </c>
      <c r="J100" s="184">
        <v>109.0536446645487</v>
      </c>
      <c r="K100" s="184">
        <v>108.12135921873687</v>
      </c>
      <c r="L100" s="184">
        <v>76.88682772211143</v>
      </c>
      <c r="M100" s="184">
        <v>84.5588837475183</v>
      </c>
      <c r="N100" s="47">
        <f>(B100+C100+D100+E100+F100+G100+H100+I100+J100+K100+L100+M100)/12</f>
        <v>99.46654369471946</v>
      </c>
      <c r="O100" s="106">
        <f>100*(H100-G100)/G100</f>
        <v>9.217618555017156</v>
      </c>
      <c r="P100" s="106">
        <f>100*(H100-H99)/H99</f>
        <v>15.819794561319542</v>
      </c>
      <c r="Q100" s="104">
        <f>(((B100+C100+D100+E100+F100+G100+H100)/7)-((B99+C99+D99+E99+F99+G99+H99)/7))/((B99+C99+D99+E99+F99+G99+H99)/7)*100</f>
        <v>-0.7892864855833929</v>
      </c>
    </row>
    <row r="101" spans="1:17" s="105" customFormat="1" ht="12" customHeight="1">
      <c r="A101" s="63">
        <v>2003</v>
      </c>
      <c r="B101" s="184">
        <v>69.12569983882447</v>
      </c>
      <c r="C101" s="184">
        <v>33.30103638802348</v>
      </c>
      <c r="D101" s="184">
        <v>95.08821572620096</v>
      </c>
      <c r="E101" s="184">
        <v>146.61113331443744</v>
      </c>
      <c r="F101" s="184">
        <v>112.9</v>
      </c>
      <c r="G101" s="184">
        <v>111.5</v>
      </c>
      <c r="H101" s="184">
        <v>72.6</v>
      </c>
      <c r="I101" s="184">
        <v>97.6201855512875</v>
      </c>
      <c r="J101" s="184">
        <v>92.9</v>
      </c>
      <c r="K101" s="184">
        <v>80.9</v>
      </c>
      <c r="L101" s="184">
        <v>90.3</v>
      </c>
      <c r="M101" s="184">
        <v>79.9</v>
      </c>
      <c r="N101" s="47">
        <f>(B101+C101+D101+E101+F101+G101+H101+I101+J101+K101+L101+M101)/12</f>
        <v>90.22885590156449</v>
      </c>
      <c r="O101" s="106">
        <f>100*(H101-G101)/G101</f>
        <v>-34.88789237668162</v>
      </c>
      <c r="P101" s="106">
        <f>100*(H101-H100)/H100</f>
        <v>-39.05242365403789</v>
      </c>
      <c r="Q101" s="104">
        <f>(((B101+C101+D101+E101+F101+G101+H101)/7)-((B100+C100+D100+E100+F100+G100+H100)/7))/((B100+C100+D100+E100+F100+G100+H100)/7)*100</f>
        <v>-9.361406766218877</v>
      </c>
    </row>
    <row r="102" spans="1:17" s="105" customFormat="1" ht="12" customHeight="1">
      <c r="A102" s="63">
        <v>2004</v>
      </c>
      <c r="B102" s="184">
        <v>56.100624157245406</v>
      </c>
      <c r="C102" s="184">
        <v>59.5</v>
      </c>
      <c r="D102" s="184">
        <v>88.13864046858639</v>
      </c>
      <c r="E102" s="184">
        <v>72</v>
      </c>
      <c r="F102" s="184">
        <v>110.7</v>
      </c>
      <c r="G102" s="184">
        <v>149.3</v>
      </c>
      <c r="H102" s="184">
        <v>92.90609653268376</v>
      </c>
      <c r="I102" s="184">
        <v>89.1</v>
      </c>
      <c r="J102" s="184">
        <v>99.31607166364056</v>
      </c>
      <c r="K102" s="184">
        <v>68.19122479741276</v>
      </c>
      <c r="L102" s="184">
        <v>66.8</v>
      </c>
      <c r="M102" s="184">
        <v>63.30517529888511</v>
      </c>
      <c r="N102" s="47">
        <f>(B102+C102+D102+E102+F102+G102+H102+I102+J102+K102+L102+M102)/12</f>
        <v>84.61315274320448</v>
      </c>
      <c r="O102" s="106">
        <f>100*(H102-G102)/G102</f>
        <v>-37.772205939260715</v>
      </c>
      <c r="P102" s="106">
        <f>100*(H102-H101)/H101</f>
        <v>27.96982993482613</v>
      </c>
      <c r="Q102" s="104">
        <f>(((B102+C102+D102+E102+F102+G102+H102)/7)-((B101+C101+D101+E101+F101+G101+H101)/7))/((B101+C101+D101+E101+F101+G101+H101)/7)*100</f>
        <v>-1.9466879285942273</v>
      </c>
    </row>
    <row r="103" spans="1:17" s="105" customFormat="1" ht="12" customHeight="1">
      <c r="A103" s="63">
        <v>2005</v>
      </c>
      <c r="B103" s="184">
        <v>55.73298451051153</v>
      </c>
      <c r="C103" s="184">
        <v>45.8</v>
      </c>
      <c r="D103" s="184">
        <v>84.4622440012476</v>
      </c>
      <c r="E103" s="184">
        <v>171.36158308003752</v>
      </c>
      <c r="F103" s="184">
        <v>86.1</v>
      </c>
      <c r="G103" s="184">
        <v>117.46086713147386</v>
      </c>
      <c r="H103" s="184">
        <v>107.06615260365955</v>
      </c>
      <c r="I103" s="184"/>
      <c r="J103" s="184"/>
      <c r="K103" s="184"/>
      <c r="L103" s="184"/>
      <c r="M103" s="184"/>
      <c r="N103" s="47">
        <f>(B103+C103+D103+E103+F103+G103+H103)/7</f>
        <v>95.42626161813287</v>
      </c>
      <c r="O103" s="106">
        <f>100*(H103-G103)/G103</f>
        <v>-8.849512847695495</v>
      </c>
      <c r="P103" s="106">
        <f>100*(H103-H102)/H102</f>
        <v>15.241256063313743</v>
      </c>
      <c r="Q103" s="104">
        <f>(((B103+C103+D103+E103+F103+G103+H103)/7)-((B102+C102+D102+E102+F102+G102+H102)/7))/((B102+C102+D102+E102+F102+G102+H102)/7)*100</f>
        <v>6.257656955571693</v>
      </c>
    </row>
    <row r="104" spans="1:17" s="105" customFormat="1" ht="12" customHeight="1">
      <c r="A104" s="62"/>
      <c r="B104" s="184"/>
      <c r="C104" s="184"/>
      <c r="D104" s="184"/>
      <c r="E104" s="184"/>
      <c r="F104" s="184"/>
      <c r="G104" s="184"/>
      <c r="H104" s="184"/>
      <c r="I104" s="184"/>
      <c r="J104" s="184"/>
      <c r="K104" s="184"/>
      <c r="L104" s="184"/>
      <c r="M104" s="184"/>
      <c r="N104" s="184"/>
      <c r="O104" s="47"/>
      <c r="P104" s="106"/>
      <c r="Q104" s="104"/>
    </row>
    <row r="105" spans="1:17" s="105" customFormat="1" ht="12" customHeight="1">
      <c r="A105" s="62"/>
      <c r="B105" s="184"/>
      <c r="C105" s="184"/>
      <c r="D105" s="184"/>
      <c r="E105" s="184"/>
      <c r="F105" s="184"/>
      <c r="G105" s="184"/>
      <c r="H105" s="184"/>
      <c r="I105" s="184"/>
      <c r="J105" s="184"/>
      <c r="K105" s="184"/>
      <c r="L105" s="184"/>
      <c r="M105" s="184"/>
      <c r="N105" s="184"/>
      <c r="O105" s="47"/>
      <c r="P105" s="106"/>
      <c r="Q105" s="104"/>
    </row>
    <row r="106" spans="1:17" s="105" customFormat="1" ht="12" customHeight="1">
      <c r="A106" s="62"/>
      <c r="B106" s="184"/>
      <c r="C106" s="184"/>
      <c r="D106" s="184"/>
      <c r="E106" s="184"/>
      <c r="F106" s="184"/>
      <c r="G106" s="184"/>
      <c r="H106" s="184"/>
      <c r="I106" s="184"/>
      <c r="J106" s="184"/>
      <c r="K106" s="184"/>
      <c r="L106" s="184"/>
      <c r="M106" s="184"/>
      <c r="N106" s="184"/>
      <c r="O106" s="47"/>
      <c r="P106" s="106"/>
      <c r="Q106" s="104"/>
    </row>
    <row r="107" spans="1:17" s="105" customFormat="1" ht="12" customHeight="1">
      <c r="A107" s="62"/>
      <c r="B107" s="184"/>
      <c r="C107" s="184"/>
      <c r="D107" s="184"/>
      <c r="E107" s="184"/>
      <c r="F107" s="184"/>
      <c r="G107" s="184"/>
      <c r="H107" s="184"/>
      <c r="I107" s="184"/>
      <c r="J107" s="184"/>
      <c r="K107" s="184"/>
      <c r="L107" s="184"/>
      <c r="M107" s="184"/>
      <c r="N107" s="184"/>
      <c r="O107" s="47"/>
      <c r="P107" s="106"/>
      <c r="Q107" s="104"/>
    </row>
    <row r="108" spans="1:17" s="105" customFormat="1" ht="12" customHeight="1">
      <c r="A108" s="62"/>
      <c r="B108" s="184"/>
      <c r="C108" s="184"/>
      <c r="D108" s="184"/>
      <c r="E108" s="184"/>
      <c r="F108" s="184"/>
      <c r="G108" s="184"/>
      <c r="H108" s="184"/>
      <c r="I108" s="184"/>
      <c r="J108" s="184"/>
      <c r="K108" s="184"/>
      <c r="L108" s="184"/>
      <c r="M108" s="184"/>
      <c r="N108" s="184"/>
      <c r="O108" s="47"/>
      <c r="P108" s="106"/>
      <c r="Q108" s="104"/>
    </row>
    <row r="109" spans="1:17" s="105" customFormat="1" ht="12" customHeight="1">
      <c r="A109" s="62"/>
      <c r="B109" s="184"/>
      <c r="C109" s="184"/>
      <c r="D109" s="184"/>
      <c r="E109" s="184"/>
      <c r="F109" s="184"/>
      <c r="G109" s="184"/>
      <c r="H109" s="184"/>
      <c r="I109" s="184"/>
      <c r="J109" s="184"/>
      <c r="K109" s="184"/>
      <c r="L109" s="184"/>
      <c r="M109" s="184"/>
      <c r="N109" s="184"/>
      <c r="O109" s="47"/>
      <c r="P109" s="106"/>
      <c r="Q109" s="104"/>
    </row>
    <row r="110" spans="1:17" s="105" customFormat="1" ht="12" customHeight="1">
      <c r="A110" s="62"/>
      <c r="B110" s="184"/>
      <c r="C110" s="184"/>
      <c r="D110" s="184"/>
      <c r="E110" s="184"/>
      <c r="F110" s="184"/>
      <c r="G110" s="184"/>
      <c r="H110" s="184"/>
      <c r="I110" s="184"/>
      <c r="J110" s="184"/>
      <c r="K110" s="184"/>
      <c r="L110" s="184"/>
      <c r="M110" s="184"/>
      <c r="N110" s="184"/>
      <c r="O110" s="47"/>
      <c r="P110" s="106"/>
      <c r="Q110" s="104"/>
    </row>
    <row r="111" spans="1:17" s="105" customFormat="1" ht="12" customHeight="1">
      <c r="A111" s="62"/>
      <c r="B111" s="184"/>
      <c r="C111" s="184"/>
      <c r="D111" s="184"/>
      <c r="E111" s="184"/>
      <c r="F111" s="184"/>
      <c r="G111" s="184"/>
      <c r="H111" s="184"/>
      <c r="I111" s="184"/>
      <c r="J111" s="184"/>
      <c r="K111" s="184"/>
      <c r="L111" s="184"/>
      <c r="M111" s="184"/>
      <c r="N111" s="184"/>
      <c r="O111" s="47"/>
      <c r="P111" s="106"/>
      <c r="Q111" s="104"/>
    </row>
    <row r="112" spans="1:17" s="105" customFormat="1" ht="12" customHeight="1">
      <c r="A112" s="62"/>
      <c r="B112" s="184"/>
      <c r="C112" s="184"/>
      <c r="D112" s="184"/>
      <c r="E112" s="184"/>
      <c r="F112" s="184"/>
      <c r="G112" s="184"/>
      <c r="H112" s="184"/>
      <c r="I112" s="184"/>
      <c r="J112" s="184"/>
      <c r="K112" s="184"/>
      <c r="L112" s="184"/>
      <c r="M112" s="184"/>
      <c r="N112" s="184"/>
      <c r="O112" s="47"/>
      <c r="P112" s="106"/>
      <c r="Q112" s="104"/>
    </row>
    <row r="113" spans="1:17" s="105" customFormat="1" ht="12" customHeight="1">
      <c r="A113" s="62"/>
      <c r="B113" s="184"/>
      <c r="C113" s="184"/>
      <c r="D113" s="184"/>
      <c r="E113" s="184"/>
      <c r="F113" s="184"/>
      <c r="G113" s="184"/>
      <c r="H113" s="184"/>
      <c r="I113" s="184"/>
      <c r="J113" s="184"/>
      <c r="K113" s="184"/>
      <c r="L113" s="184"/>
      <c r="M113" s="184"/>
      <c r="N113" s="184"/>
      <c r="O113" s="47"/>
      <c r="P113" s="106"/>
      <c r="Q113" s="104"/>
    </row>
    <row r="114" spans="1:17" s="105" customFormat="1" ht="12" customHeight="1">
      <c r="A114" s="62"/>
      <c r="B114" s="184"/>
      <c r="C114" s="184"/>
      <c r="D114" s="184"/>
      <c r="E114" s="184"/>
      <c r="F114" s="184"/>
      <c r="G114" s="184"/>
      <c r="H114" s="184"/>
      <c r="I114" s="184"/>
      <c r="J114" s="184"/>
      <c r="K114" s="184"/>
      <c r="L114" s="184"/>
      <c r="M114" s="184"/>
      <c r="N114" s="184"/>
      <c r="O114" s="47"/>
      <c r="P114" s="106"/>
      <c r="Q114" s="104"/>
    </row>
    <row r="115" spans="1:17" s="105" customFormat="1" ht="12" customHeight="1">
      <c r="A115" s="62"/>
      <c r="B115" s="184"/>
      <c r="C115" s="184"/>
      <c r="D115" s="184"/>
      <c r="E115" s="184"/>
      <c r="F115" s="184"/>
      <c r="G115" s="184"/>
      <c r="H115" s="184"/>
      <c r="I115" s="184"/>
      <c r="J115" s="184"/>
      <c r="K115" s="184"/>
      <c r="L115" s="184"/>
      <c r="M115" s="184"/>
      <c r="N115" s="184"/>
      <c r="O115" s="47"/>
      <c r="P115" s="106"/>
      <c r="Q115" s="104"/>
    </row>
    <row r="116" spans="1:17" s="105" customFormat="1" ht="12" customHeight="1">
      <c r="A116" s="62"/>
      <c r="B116" s="184"/>
      <c r="C116" s="184"/>
      <c r="D116" s="184"/>
      <c r="E116" s="184"/>
      <c r="F116" s="184"/>
      <c r="G116" s="184"/>
      <c r="H116" s="184"/>
      <c r="I116" s="184"/>
      <c r="J116" s="184"/>
      <c r="K116" s="184"/>
      <c r="L116" s="184"/>
      <c r="M116" s="184"/>
      <c r="N116" s="184"/>
      <c r="O116" s="47"/>
      <c r="P116" s="106"/>
      <c r="Q116" s="104"/>
    </row>
    <row r="117" spans="1:17" s="105" customFormat="1" ht="12" customHeight="1">
      <c r="A117" s="62"/>
      <c r="B117" s="184"/>
      <c r="C117" s="184"/>
      <c r="D117" s="184"/>
      <c r="E117" s="184"/>
      <c r="F117" s="184"/>
      <c r="G117" s="184"/>
      <c r="H117" s="184"/>
      <c r="I117" s="184"/>
      <c r="J117" s="184"/>
      <c r="K117" s="184"/>
      <c r="L117" s="184"/>
      <c r="M117" s="184"/>
      <c r="N117" s="184"/>
      <c r="O117" s="47"/>
      <c r="P117" s="106"/>
      <c r="Q117" s="104"/>
    </row>
    <row r="118" spans="1:17" s="105" customFormat="1" ht="12" customHeight="1">
      <c r="A118" s="62"/>
      <c r="B118" s="184"/>
      <c r="C118" s="184"/>
      <c r="D118" s="184"/>
      <c r="E118" s="184"/>
      <c r="F118" s="184"/>
      <c r="G118" s="184"/>
      <c r="H118" s="184"/>
      <c r="I118" s="184"/>
      <c r="J118" s="184"/>
      <c r="K118" s="184"/>
      <c r="L118" s="184"/>
      <c r="M118" s="184"/>
      <c r="N118" s="184"/>
      <c r="O118" s="47"/>
      <c r="P118" s="106"/>
      <c r="Q118" s="104"/>
    </row>
    <row r="119" spans="1:17" s="105" customFormat="1" ht="12" customHeight="1">
      <c r="A119" s="62"/>
      <c r="B119" s="184"/>
      <c r="C119" s="184"/>
      <c r="D119" s="184"/>
      <c r="E119" s="184"/>
      <c r="F119" s="184"/>
      <c r="G119" s="184"/>
      <c r="H119" s="184"/>
      <c r="I119" s="184"/>
      <c r="J119" s="184"/>
      <c r="K119" s="184"/>
      <c r="L119" s="184"/>
      <c r="M119" s="184"/>
      <c r="N119" s="184"/>
      <c r="O119" s="47"/>
      <c r="P119" s="106"/>
      <c r="Q119" s="104"/>
    </row>
    <row r="120" spans="1:17" s="105" customFormat="1" ht="12" customHeight="1">
      <c r="A120" s="62"/>
      <c r="B120" s="184"/>
      <c r="C120" s="184"/>
      <c r="D120" s="184"/>
      <c r="E120" s="184"/>
      <c r="F120" s="184"/>
      <c r="G120" s="184"/>
      <c r="H120" s="184"/>
      <c r="I120" s="184"/>
      <c r="J120" s="184"/>
      <c r="K120" s="184"/>
      <c r="L120" s="184"/>
      <c r="M120" s="184"/>
      <c r="N120" s="184"/>
      <c r="O120" s="47"/>
      <c r="P120" s="106"/>
      <c r="Q120" s="104"/>
    </row>
    <row r="121" spans="1:17" s="105" customFormat="1" ht="12" customHeight="1">
      <c r="A121" s="62"/>
      <c r="B121" s="184"/>
      <c r="C121" s="184"/>
      <c r="D121" s="184"/>
      <c r="E121" s="184"/>
      <c r="F121" s="184"/>
      <c r="G121" s="184"/>
      <c r="H121" s="184"/>
      <c r="I121" s="184"/>
      <c r="J121" s="184"/>
      <c r="K121" s="184"/>
      <c r="L121" s="184"/>
      <c r="M121" s="184"/>
      <c r="N121" s="184"/>
      <c r="O121" s="47"/>
      <c r="P121" s="106"/>
      <c r="Q121" s="104"/>
    </row>
    <row r="122" spans="1:17" s="105" customFormat="1" ht="12" customHeight="1">
      <c r="A122" s="62"/>
      <c r="B122" s="184"/>
      <c r="C122" s="184"/>
      <c r="D122" s="184"/>
      <c r="E122" s="184"/>
      <c r="F122" s="184"/>
      <c r="G122" s="184"/>
      <c r="H122" s="184"/>
      <c r="I122" s="184"/>
      <c r="J122" s="184"/>
      <c r="K122" s="184"/>
      <c r="L122" s="184"/>
      <c r="M122" s="184"/>
      <c r="N122" s="184"/>
      <c r="O122" s="47"/>
      <c r="P122" s="106"/>
      <c r="Q122" s="104"/>
    </row>
    <row r="123" spans="1:17" s="105" customFormat="1" ht="12" customHeight="1">
      <c r="A123" s="62"/>
      <c r="B123" s="184"/>
      <c r="C123" s="184"/>
      <c r="D123" s="184"/>
      <c r="E123" s="184"/>
      <c r="F123" s="184"/>
      <c r="G123" s="184"/>
      <c r="H123" s="184"/>
      <c r="I123" s="184"/>
      <c r="J123" s="184"/>
      <c r="K123" s="184"/>
      <c r="L123" s="184"/>
      <c r="M123" s="184"/>
      <c r="N123" s="184"/>
      <c r="O123" s="47"/>
      <c r="P123" s="106"/>
      <c r="Q123" s="104"/>
    </row>
    <row r="124" spans="1:17" s="105" customFormat="1" ht="12" customHeight="1">
      <c r="A124" s="62"/>
      <c r="B124" s="184"/>
      <c r="C124" s="184"/>
      <c r="D124" s="184"/>
      <c r="E124" s="184"/>
      <c r="F124" s="184"/>
      <c r="G124" s="184"/>
      <c r="H124" s="184"/>
      <c r="I124" s="184"/>
      <c r="J124" s="184"/>
      <c r="K124" s="184"/>
      <c r="L124" s="184"/>
      <c r="M124" s="184"/>
      <c r="N124" s="184"/>
      <c r="O124" s="47"/>
      <c r="P124" s="106"/>
      <c r="Q124" s="104"/>
    </row>
    <row r="125" spans="1:17" s="105" customFormat="1" ht="12" customHeight="1">
      <c r="A125" s="62"/>
      <c r="B125" s="184"/>
      <c r="C125" s="184"/>
      <c r="D125" s="184"/>
      <c r="E125" s="184"/>
      <c r="F125" s="184"/>
      <c r="G125" s="184"/>
      <c r="H125" s="184"/>
      <c r="I125" s="184"/>
      <c r="J125" s="184"/>
      <c r="K125" s="184"/>
      <c r="L125" s="184"/>
      <c r="M125" s="184"/>
      <c r="N125" s="184"/>
      <c r="O125" s="47"/>
      <c r="P125" s="106"/>
      <c r="Q125" s="104"/>
    </row>
    <row r="126" spans="1:17" s="105" customFormat="1" ht="12" customHeight="1">
      <c r="A126" s="62"/>
      <c r="B126" s="184"/>
      <c r="C126" s="184"/>
      <c r="D126" s="184"/>
      <c r="E126" s="184"/>
      <c r="F126" s="184"/>
      <c r="G126" s="184"/>
      <c r="H126" s="184"/>
      <c r="I126" s="184"/>
      <c r="J126" s="184"/>
      <c r="K126" s="184"/>
      <c r="L126" s="184"/>
      <c r="M126" s="184"/>
      <c r="N126" s="184"/>
      <c r="O126" s="47"/>
      <c r="P126" s="106"/>
      <c r="Q126" s="104"/>
    </row>
    <row r="127" spans="1:17" s="105" customFormat="1" ht="12" customHeight="1">
      <c r="A127" s="62"/>
      <c r="B127" s="184"/>
      <c r="C127" s="184"/>
      <c r="D127" s="184"/>
      <c r="E127" s="184"/>
      <c r="F127" s="184"/>
      <c r="G127" s="184"/>
      <c r="H127" s="184"/>
      <c r="I127" s="184"/>
      <c r="J127" s="184"/>
      <c r="K127" s="184"/>
      <c r="L127" s="184"/>
      <c r="M127" s="184"/>
      <c r="N127" s="184"/>
      <c r="O127" s="47"/>
      <c r="P127" s="106"/>
      <c r="Q127" s="104"/>
    </row>
    <row r="128" spans="1:17" s="105" customFormat="1" ht="12" customHeight="1">
      <c r="A128" s="62"/>
      <c r="B128" s="184"/>
      <c r="C128" s="184"/>
      <c r="D128" s="184"/>
      <c r="E128" s="184"/>
      <c r="F128" s="184"/>
      <c r="G128" s="184"/>
      <c r="H128" s="184"/>
      <c r="I128" s="184"/>
      <c r="J128" s="184"/>
      <c r="K128" s="184"/>
      <c r="L128" s="184"/>
      <c r="M128" s="184"/>
      <c r="N128" s="184"/>
      <c r="O128" s="47"/>
      <c r="P128" s="106"/>
      <c r="Q128" s="104"/>
    </row>
    <row r="129" spans="1:17" s="105" customFormat="1" ht="12" customHeight="1">
      <c r="A129" s="62"/>
      <c r="B129" s="184"/>
      <c r="C129" s="184"/>
      <c r="D129" s="184"/>
      <c r="E129" s="184"/>
      <c r="F129" s="184"/>
      <c r="G129" s="184"/>
      <c r="H129" s="184"/>
      <c r="I129" s="184"/>
      <c r="J129" s="184"/>
      <c r="K129" s="184"/>
      <c r="L129" s="184"/>
      <c r="M129" s="184"/>
      <c r="N129" s="184"/>
      <c r="O129" s="47"/>
      <c r="P129" s="106"/>
      <c r="Q129" s="104"/>
    </row>
    <row r="130" spans="1:17" s="105" customFormat="1" ht="12" customHeight="1">
      <c r="A130" s="62"/>
      <c r="B130" s="184"/>
      <c r="C130" s="184"/>
      <c r="D130" s="184"/>
      <c r="E130" s="184"/>
      <c r="F130" s="184"/>
      <c r="G130" s="184"/>
      <c r="H130" s="184"/>
      <c r="I130" s="184"/>
      <c r="J130" s="184"/>
      <c r="K130" s="184"/>
      <c r="L130" s="184"/>
      <c r="M130" s="184"/>
      <c r="N130" s="184"/>
      <c r="O130" s="47"/>
      <c r="P130" s="106"/>
      <c r="Q130" s="104"/>
    </row>
    <row r="131" spans="1:17" s="105" customFormat="1" ht="12" customHeight="1">
      <c r="A131" s="62"/>
      <c r="B131" s="184"/>
      <c r="C131" s="184"/>
      <c r="D131" s="184"/>
      <c r="E131" s="184"/>
      <c r="F131" s="184"/>
      <c r="G131" s="184"/>
      <c r="H131" s="184"/>
      <c r="I131" s="184"/>
      <c r="J131" s="184"/>
      <c r="K131" s="184"/>
      <c r="L131" s="184"/>
      <c r="M131" s="184"/>
      <c r="N131" s="184"/>
      <c r="O131" s="47"/>
      <c r="P131" s="106"/>
      <c r="Q131" s="104"/>
    </row>
    <row r="132" spans="1:17" s="105" customFormat="1" ht="12" customHeight="1">
      <c r="A132" s="62"/>
      <c r="B132" s="184"/>
      <c r="C132" s="184"/>
      <c r="D132" s="184"/>
      <c r="E132" s="184"/>
      <c r="F132" s="184"/>
      <c r="G132" s="184"/>
      <c r="H132" s="184"/>
      <c r="I132" s="184"/>
      <c r="J132" s="184"/>
      <c r="K132" s="184"/>
      <c r="L132" s="184"/>
      <c r="M132" s="184"/>
      <c r="N132" s="184"/>
      <c r="O132" s="47"/>
      <c r="P132" s="106"/>
      <c r="Q132" s="104"/>
    </row>
    <row r="133" spans="1:17" s="105" customFormat="1" ht="12" customHeight="1">
      <c r="A133" s="62"/>
      <c r="B133" s="184"/>
      <c r="C133" s="184"/>
      <c r="D133" s="184"/>
      <c r="E133" s="184"/>
      <c r="F133" s="184"/>
      <c r="G133" s="184"/>
      <c r="H133" s="184"/>
      <c r="I133" s="184"/>
      <c r="J133" s="184"/>
      <c r="K133" s="184"/>
      <c r="L133" s="184"/>
      <c r="M133" s="184"/>
      <c r="N133" s="184"/>
      <c r="O133" s="47"/>
      <c r="P133" s="106"/>
      <c r="Q133" s="104"/>
    </row>
    <row r="134" spans="1:17" s="105" customFormat="1" ht="12" customHeight="1">
      <c r="A134" s="62"/>
      <c r="B134" s="184"/>
      <c r="C134" s="184"/>
      <c r="D134" s="184"/>
      <c r="E134" s="184"/>
      <c r="F134" s="184"/>
      <c r="G134" s="184"/>
      <c r="H134" s="184"/>
      <c r="I134" s="184"/>
      <c r="J134" s="184"/>
      <c r="K134" s="184"/>
      <c r="L134" s="184"/>
      <c r="M134" s="184"/>
      <c r="N134" s="184"/>
      <c r="O134" s="47"/>
      <c r="P134" s="106"/>
      <c r="Q134" s="104"/>
    </row>
    <row r="135" spans="1:17" s="105" customFormat="1" ht="12" customHeight="1">
      <c r="A135" s="62"/>
      <c r="B135" s="184"/>
      <c r="C135" s="184"/>
      <c r="D135" s="184"/>
      <c r="E135" s="184"/>
      <c r="F135" s="184"/>
      <c r="G135" s="184"/>
      <c r="H135" s="184"/>
      <c r="I135" s="184"/>
      <c r="J135" s="184"/>
      <c r="K135" s="184"/>
      <c r="L135" s="184"/>
      <c r="M135" s="184"/>
      <c r="N135" s="184"/>
      <c r="O135" s="47"/>
      <c r="P135" s="106"/>
      <c r="Q135" s="104"/>
    </row>
    <row r="136" spans="1:17" s="105" customFormat="1" ht="12" customHeight="1">
      <c r="A136" s="62"/>
      <c r="B136" s="184"/>
      <c r="C136" s="184"/>
      <c r="D136" s="184"/>
      <c r="E136" s="184"/>
      <c r="F136" s="184"/>
      <c r="G136" s="184"/>
      <c r="H136" s="184"/>
      <c r="I136" s="184"/>
      <c r="J136" s="184"/>
      <c r="K136" s="184"/>
      <c r="L136" s="184"/>
      <c r="M136" s="184"/>
      <c r="N136" s="184"/>
      <c r="O136" s="47"/>
      <c r="P136" s="106"/>
      <c r="Q136" s="104"/>
    </row>
    <row r="137" spans="1:17" s="105" customFormat="1" ht="12.75" customHeight="1">
      <c r="A137" s="256"/>
      <c r="B137" s="256"/>
      <c r="C137" s="256"/>
      <c r="D137" s="256"/>
      <c r="E137" s="256"/>
      <c r="F137" s="256"/>
      <c r="G137" s="256"/>
      <c r="H137" s="256"/>
      <c r="I137" s="256"/>
      <c r="J137" s="256"/>
      <c r="K137" s="256"/>
      <c r="L137" s="256"/>
      <c r="M137" s="256"/>
      <c r="N137" s="256"/>
      <c r="O137" s="256"/>
      <c r="P137" s="256"/>
      <c r="Q137" s="256"/>
    </row>
    <row r="138" spans="1:17" ht="12.75" customHeight="1">
      <c r="A138" s="37"/>
      <c r="B138" s="37"/>
      <c r="C138" s="37"/>
      <c r="D138" s="37"/>
      <c r="E138" s="37"/>
      <c r="F138" s="37"/>
      <c r="G138" s="37"/>
      <c r="H138" s="37"/>
      <c r="I138" s="37"/>
      <c r="J138" s="37"/>
      <c r="K138" s="37"/>
      <c r="L138" s="37"/>
      <c r="M138" s="37"/>
      <c r="N138" s="37"/>
      <c r="O138" s="174"/>
      <c r="P138" s="38"/>
      <c r="Q138" s="37"/>
    </row>
    <row r="139" spans="1:17" s="105" customFormat="1" ht="12.75" customHeight="1">
      <c r="A139" s="255" t="s">
        <v>177</v>
      </c>
      <c r="B139" s="255"/>
      <c r="C139" s="255"/>
      <c r="D139" s="255"/>
      <c r="E139" s="255"/>
      <c r="F139" s="255"/>
      <c r="G139" s="255"/>
      <c r="H139" s="255"/>
      <c r="I139" s="255"/>
      <c r="J139" s="255"/>
      <c r="K139" s="255"/>
      <c r="L139" s="255"/>
      <c r="M139" s="255"/>
      <c r="N139" s="255"/>
      <c r="O139" s="255"/>
      <c r="P139" s="255"/>
      <c r="Q139" s="255"/>
    </row>
    <row r="140" spans="1:17" s="105" customFormat="1" ht="12" customHeight="1">
      <c r="A140" s="255" t="s">
        <v>183</v>
      </c>
      <c r="B140" s="255"/>
      <c r="C140" s="255"/>
      <c r="D140" s="255"/>
      <c r="E140" s="255"/>
      <c r="F140" s="255"/>
      <c r="G140" s="255"/>
      <c r="H140" s="255"/>
      <c r="I140" s="255"/>
      <c r="J140" s="255"/>
      <c r="K140" s="255"/>
      <c r="L140" s="255"/>
      <c r="M140" s="255"/>
      <c r="N140" s="255"/>
      <c r="O140" s="255"/>
      <c r="P140" s="255"/>
      <c r="Q140" s="255"/>
    </row>
    <row r="141" spans="1:17" s="105" customFormat="1" ht="12.75" customHeight="1">
      <c r="A141" s="255" t="s">
        <v>85</v>
      </c>
      <c r="B141" s="255"/>
      <c r="C141" s="255"/>
      <c r="D141" s="255"/>
      <c r="E141" s="255"/>
      <c r="F141" s="255"/>
      <c r="G141" s="255"/>
      <c r="H141" s="255"/>
      <c r="I141" s="255"/>
      <c r="J141" s="255"/>
      <c r="K141" s="255"/>
      <c r="L141" s="255"/>
      <c r="M141" s="255"/>
      <c r="N141" s="255"/>
      <c r="O141" s="255"/>
      <c r="P141" s="255"/>
      <c r="Q141" s="255"/>
    </row>
    <row r="142" spans="1:17" s="105" customFormat="1" ht="12" customHeight="1">
      <c r="A142" s="37"/>
      <c r="B142" s="41"/>
      <c r="C142" s="37"/>
      <c r="D142" s="37"/>
      <c r="E142" s="37"/>
      <c r="F142" s="37"/>
      <c r="G142" s="37"/>
      <c r="H142" s="37"/>
      <c r="I142" s="37"/>
      <c r="J142" s="37"/>
      <c r="K142" s="37"/>
      <c r="L142" s="37"/>
      <c r="M142" s="37"/>
      <c r="N142" s="37"/>
      <c r="O142" s="174"/>
      <c r="P142" s="38"/>
      <c r="Q142" s="102"/>
    </row>
    <row r="143" spans="1:17" s="105" customFormat="1" ht="12" customHeight="1">
      <c r="A143" s="37"/>
      <c r="B143" s="41"/>
      <c r="C143" s="37"/>
      <c r="D143" s="37"/>
      <c r="E143" s="37"/>
      <c r="F143" s="37"/>
      <c r="G143" s="37"/>
      <c r="H143" s="37"/>
      <c r="I143" s="37"/>
      <c r="J143" s="37"/>
      <c r="K143" s="37"/>
      <c r="L143" s="37"/>
      <c r="M143" s="37"/>
      <c r="N143" s="37"/>
      <c r="O143" s="174"/>
      <c r="P143" s="38"/>
      <c r="Q143" s="102"/>
    </row>
    <row r="144" spans="1:17" ht="12" customHeight="1">
      <c r="A144" s="81"/>
      <c r="B144" s="82"/>
      <c r="C144" s="83"/>
      <c r="D144" s="83"/>
      <c r="E144" s="83"/>
      <c r="F144" s="83"/>
      <c r="G144" s="83"/>
      <c r="H144" s="83"/>
      <c r="I144" s="83"/>
      <c r="J144" s="83"/>
      <c r="K144" s="83"/>
      <c r="L144" s="83"/>
      <c r="M144" s="83"/>
      <c r="N144" s="190"/>
      <c r="O144" s="212" t="s">
        <v>86</v>
      </c>
      <c r="P144" s="213"/>
      <c r="Q144" s="213"/>
    </row>
    <row r="145" spans="1:17" ht="12" customHeight="1">
      <c r="A145" s="85"/>
      <c r="B145" s="86"/>
      <c r="C145" s="87"/>
      <c r="D145" s="87"/>
      <c r="E145" s="87"/>
      <c r="F145" s="87"/>
      <c r="G145" s="87"/>
      <c r="H145" s="87"/>
      <c r="I145" s="87"/>
      <c r="J145" s="87"/>
      <c r="K145" s="87"/>
      <c r="L145" s="87"/>
      <c r="M145" s="87"/>
      <c r="N145" s="191"/>
      <c r="O145" s="43" t="s">
        <v>94</v>
      </c>
      <c r="P145" s="75"/>
      <c r="Q145" s="77" t="s">
        <v>218</v>
      </c>
    </row>
    <row r="146" spans="1:17" ht="12" customHeight="1">
      <c r="A146" s="89" t="s">
        <v>88</v>
      </c>
      <c r="B146" s="86" t="s">
        <v>89</v>
      </c>
      <c r="C146" s="87" t="s">
        <v>90</v>
      </c>
      <c r="D146" s="87" t="s">
        <v>91</v>
      </c>
      <c r="E146" s="87" t="s">
        <v>87</v>
      </c>
      <c r="F146" s="87" t="s">
        <v>92</v>
      </c>
      <c r="G146" s="87" t="s">
        <v>93</v>
      </c>
      <c r="H146" s="87" t="s">
        <v>94</v>
      </c>
      <c r="I146" s="87" t="s">
        <v>95</v>
      </c>
      <c r="J146" s="87" t="s">
        <v>96</v>
      </c>
      <c r="K146" s="87" t="s">
        <v>97</v>
      </c>
      <c r="L146" s="87" t="s">
        <v>98</v>
      </c>
      <c r="M146" s="87" t="s">
        <v>99</v>
      </c>
      <c r="N146" s="191" t="s">
        <v>100</v>
      </c>
      <c r="O146" s="195" t="s">
        <v>101</v>
      </c>
      <c r="P146" s="196"/>
      <c r="Q146" s="196"/>
    </row>
    <row r="147" spans="1:17" ht="12" customHeight="1">
      <c r="A147" s="85"/>
      <c r="B147" s="86"/>
      <c r="C147" s="87"/>
      <c r="D147" s="87"/>
      <c r="E147" s="87"/>
      <c r="F147" s="87"/>
      <c r="G147" s="87"/>
      <c r="H147" s="87"/>
      <c r="I147" s="87"/>
      <c r="J147" s="87"/>
      <c r="K147" s="87"/>
      <c r="L147" s="87"/>
      <c r="M147" s="87"/>
      <c r="N147" s="87"/>
      <c r="O147" s="90" t="s">
        <v>102</v>
      </c>
      <c r="P147" s="44" t="s">
        <v>103</v>
      </c>
      <c r="Q147" s="91" t="s">
        <v>103</v>
      </c>
    </row>
    <row r="148" spans="1:17" ht="12" customHeight="1">
      <c r="A148" s="92"/>
      <c r="B148" s="93"/>
      <c r="C148" s="94"/>
      <c r="D148" s="94"/>
      <c r="E148" s="94"/>
      <c r="F148" s="94"/>
      <c r="G148" s="94"/>
      <c r="H148" s="94"/>
      <c r="I148" s="94"/>
      <c r="J148" s="94"/>
      <c r="K148" s="94"/>
      <c r="L148" s="94"/>
      <c r="M148" s="94"/>
      <c r="N148" s="94"/>
      <c r="O148" s="96" t="s">
        <v>104</v>
      </c>
      <c r="P148" s="97" t="s">
        <v>105</v>
      </c>
      <c r="Q148" s="98" t="s">
        <v>204</v>
      </c>
    </row>
    <row r="149" spans="1:17" ht="10.5" customHeight="1">
      <c r="A149" s="181"/>
      <c r="B149" s="101"/>
      <c r="C149" s="101"/>
      <c r="D149" s="101"/>
      <c r="E149" s="101"/>
      <c r="F149" s="101"/>
      <c r="G149" s="101"/>
      <c r="H149" s="101"/>
      <c r="I149" s="101"/>
      <c r="J149" s="101"/>
      <c r="K149" s="101"/>
      <c r="L149" s="101"/>
      <c r="M149" s="101"/>
      <c r="N149" s="101"/>
      <c r="O149" s="194"/>
      <c r="P149" s="101"/>
      <c r="Q149" s="37"/>
    </row>
    <row r="150" spans="1:17" ht="10.5" customHeight="1">
      <c r="A150" s="181"/>
      <c r="B150" s="101"/>
      <c r="C150" s="101"/>
      <c r="D150" s="101"/>
      <c r="E150" s="101"/>
      <c r="F150" s="101"/>
      <c r="G150" s="101"/>
      <c r="H150" s="101"/>
      <c r="I150" s="101"/>
      <c r="J150" s="101"/>
      <c r="K150" s="101"/>
      <c r="L150" s="101"/>
      <c r="M150" s="101"/>
      <c r="N150" s="101"/>
      <c r="O150" s="194"/>
      <c r="P150" s="101"/>
      <c r="Q150" s="37"/>
    </row>
    <row r="151" spans="1:17" ht="10.5" customHeight="1">
      <c r="A151" s="211" t="s">
        <v>179</v>
      </c>
      <c r="B151" s="211"/>
      <c r="C151" s="211"/>
      <c r="D151" s="211"/>
      <c r="E151" s="211"/>
      <c r="F151" s="211"/>
      <c r="G151" s="211"/>
      <c r="H151" s="211"/>
      <c r="I151" s="211"/>
      <c r="J151" s="211"/>
      <c r="K151" s="211"/>
      <c r="L151" s="211"/>
      <c r="M151" s="211"/>
      <c r="N151" s="211"/>
      <c r="O151" s="211"/>
      <c r="P151" s="211"/>
      <c r="Q151" s="211"/>
    </row>
    <row r="152" spans="1:17" ht="1.5" customHeight="1">
      <c r="A152" s="181"/>
      <c r="B152" s="101"/>
      <c r="C152" s="101"/>
      <c r="D152" s="101"/>
      <c r="E152" s="101"/>
      <c r="F152" s="101"/>
      <c r="G152" s="101"/>
      <c r="H152" s="101"/>
      <c r="I152" s="101"/>
      <c r="J152" s="101"/>
      <c r="K152" s="101"/>
      <c r="L152" s="101"/>
      <c r="M152" s="101"/>
      <c r="N152" s="101"/>
      <c r="O152" s="194"/>
      <c r="P152" s="101"/>
      <c r="Q152" s="37"/>
    </row>
    <row r="153" spans="1:17" ht="10.5" customHeight="1">
      <c r="A153" s="181"/>
      <c r="B153" s="101"/>
      <c r="C153" s="101"/>
      <c r="D153" s="101"/>
      <c r="E153" s="101"/>
      <c r="F153" s="101"/>
      <c r="G153" s="101"/>
      <c r="H153" s="101"/>
      <c r="I153" s="101"/>
      <c r="J153" s="101"/>
      <c r="K153" s="101"/>
      <c r="L153" s="101"/>
      <c r="M153" s="101"/>
      <c r="N153" s="101"/>
      <c r="O153" s="194"/>
      <c r="P153" s="101"/>
      <c r="Q153" s="37"/>
    </row>
    <row r="154" spans="1:17" ht="10.5" customHeight="1">
      <c r="A154" s="181"/>
      <c r="B154" s="184"/>
      <c r="C154" s="184"/>
      <c r="D154" s="184"/>
      <c r="E154" s="184"/>
      <c r="F154" s="184"/>
      <c r="G154" s="184"/>
      <c r="H154" s="184"/>
      <c r="I154" s="184"/>
      <c r="J154" s="184"/>
      <c r="K154" s="184"/>
      <c r="L154" s="184"/>
      <c r="M154" s="184"/>
      <c r="N154" s="184"/>
      <c r="O154" s="194"/>
      <c r="P154" s="101"/>
      <c r="Q154" s="37"/>
    </row>
    <row r="155" spans="1:17" s="105" customFormat="1" ht="10.5" customHeight="1">
      <c r="A155" s="63">
        <v>1999</v>
      </c>
      <c r="B155" s="184">
        <v>47.97818143349356</v>
      </c>
      <c r="C155" s="184">
        <v>118.22317051771623</v>
      </c>
      <c r="D155" s="184">
        <v>128.51278839784163</v>
      </c>
      <c r="E155" s="184">
        <v>92.04237790687712</v>
      </c>
      <c r="F155" s="184">
        <v>103.87761969113467</v>
      </c>
      <c r="G155" s="184">
        <v>130.07919339992594</v>
      </c>
      <c r="H155" s="184">
        <v>126.80038031920964</v>
      </c>
      <c r="I155" s="184">
        <v>115.93438441029001</v>
      </c>
      <c r="J155" s="184">
        <v>114.87389404809427</v>
      </c>
      <c r="K155" s="184">
        <v>83.99235957552295</v>
      </c>
      <c r="L155" s="184">
        <v>79.58006450898304</v>
      </c>
      <c r="M155" s="184">
        <v>58.105585790911064</v>
      </c>
      <c r="N155" s="184"/>
      <c r="O155" s="47"/>
      <c r="P155" s="106"/>
      <c r="Q155" s="104"/>
    </row>
    <row r="156" spans="1:17" ht="10.5" customHeight="1">
      <c r="A156" s="63">
        <v>2001</v>
      </c>
      <c r="B156" s="184">
        <v>35.985286863674105</v>
      </c>
      <c r="C156" s="184">
        <v>48.6934537376753</v>
      </c>
      <c r="D156" s="184">
        <v>86.66437649361045</v>
      </c>
      <c r="E156" s="184">
        <v>97.70171731417597</v>
      </c>
      <c r="F156" s="184">
        <v>109.65152283261173</v>
      </c>
      <c r="G156" s="184">
        <v>117.89112902419576</v>
      </c>
      <c r="H156" s="184">
        <v>123.8936639017308</v>
      </c>
      <c r="I156" s="184">
        <v>115.1040427249856</v>
      </c>
      <c r="J156" s="184">
        <v>101.70644111419934</v>
      </c>
      <c r="K156" s="184">
        <v>84.51905531336371</v>
      </c>
      <c r="L156" s="184">
        <v>64.62620057893932</v>
      </c>
      <c r="M156" s="184">
        <v>51.55202463432597</v>
      </c>
      <c r="N156" s="47">
        <f>(B156+C156+D156+E156+F156+G156+H156+I156+J156+K156+L156+M156)/12</f>
        <v>86.499076211124</v>
      </c>
      <c r="O156" s="106">
        <f>100*(H156-G156)/G156</f>
        <v>5.0915916466480615</v>
      </c>
      <c r="P156" s="106">
        <f>100*(H156-H155)/H155</f>
        <v>-2.2923562296590996</v>
      </c>
      <c r="Q156" s="104">
        <f>(((B156+C156+D156+E156+F156+G156+H156)/7)-((B155+C155+D155+E155+F155+G155+H155)/7))/((B155+C155+D155+E155+F155+G155+H155)/7)*100</f>
        <v>-16.9940108811343</v>
      </c>
    </row>
    <row r="157" spans="1:17" ht="10.5" customHeight="1">
      <c r="A157" s="63">
        <v>2002</v>
      </c>
      <c r="B157" s="184">
        <v>34.05482597623364</v>
      </c>
      <c r="C157" s="184">
        <v>56.76531403410041</v>
      </c>
      <c r="D157" s="184">
        <v>81.70461450592354</v>
      </c>
      <c r="E157" s="184">
        <v>90.4899822995478</v>
      </c>
      <c r="F157" s="184">
        <v>108.07459839115371</v>
      </c>
      <c r="G157" s="184">
        <v>103.25508898535216</v>
      </c>
      <c r="H157" s="184">
        <v>105.94592390148986</v>
      </c>
      <c r="I157" s="184">
        <v>100.48592836605495</v>
      </c>
      <c r="J157" s="184">
        <v>94.57878229739303</v>
      </c>
      <c r="K157" s="184">
        <v>72.75763798299549</v>
      </c>
      <c r="L157" s="184">
        <v>90.82212293952796</v>
      </c>
      <c r="M157" s="184">
        <v>55.739148176251284</v>
      </c>
      <c r="N157" s="47">
        <f>(B157+C157+D157+E157+F157+G157+H157+I157+J157+K157+L157+M157)/12</f>
        <v>82.88949732133533</v>
      </c>
      <c r="O157" s="106">
        <f>100*(H157-G157)/G157</f>
        <v>2.606007067137802</v>
      </c>
      <c r="P157" s="106">
        <f>100*(H157-H156)/H156</f>
        <v>-14.4864066773234</v>
      </c>
      <c r="Q157" s="104">
        <f>(((B157+C157+D157+E157+F157+G157+H157)/7)-((B156+C156+D156+E156+F156+G156+H156)/7))/((B156+C156+D156+E156+F156+G156+H156)/7)*100</f>
        <v>-6.477360684206454</v>
      </c>
    </row>
    <row r="158" spans="1:17" ht="10.5" customHeight="1">
      <c r="A158" s="63">
        <v>2003</v>
      </c>
      <c r="B158" s="184">
        <v>39.888603664720854</v>
      </c>
      <c r="C158" s="184">
        <v>47.4733070469634</v>
      </c>
      <c r="D158" s="184">
        <v>77.37290440328259</v>
      </c>
      <c r="E158" s="184">
        <v>73.39316557686533</v>
      </c>
      <c r="F158" s="184">
        <v>96.3</v>
      </c>
      <c r="G158" s="184">
        <v>102.5</v>
      </c>
      <c r="H158" s="184">
        <v>85.6</v>
      </c>
      <c r="I158" s="184">
        <v>82.0486513652616</v>
      </c>
      <c r="J158" s="184">
        <v>89.5</v>
      </c>
      <c r="K158" s="184">
        <v>72.5</v>
      </c>
      <c r="L158" s="184">
        <v>63.6</v>
      </c>
      <c r="M158" s="184">
        <v>67.9</v>
      </c>
      <c r="N158" s="47">
        <f>(B158+C158+D158+E158+F158+G158+H158+I158+J158+K158+L158+M158)/12</f>
        <v>74.83971933809114</v>
      </c>
      <c r="O158" s="106">
        <f>100*(H158-G158)/G158</f>
        <v>-16.487804878048784</v>
      </c>
      <c r="P158" s="106">
        <f>100*(H158-H157)/H157</f>
        <v>-19.20406482122693</v>
      </c>
      <c r="Q158" s="104">
        <f>(((B158+C158+D158+E158+F158+G158+H158)/7)-((B157+C157+D157+E157+F157+G157+H157)/7))/((B157+C157+D157+E157+F157+G157+H157)/7)*100</f>
        <v>-9.954045865438358</v>
      </c>
    </row>
    <row r="159" spans="1:17" ht="10.5" customHeight="1">
      <c r="A159" s="63">
        <v>2004</v>
      </c>
      <c r="B159" s="184">
        <v>29.211520937402003</v>
      </c>
      <c r="C159" s="184">
        <v>39.9</v>
      </c>
      <c r="D159" s="184">
        <v>116.64184204601011</v>
      </c>
      <c r="E159" s="184">
        <v>84.8</v>
      </c>
      <c r="F159" s="184">
        <v>86.6</v>
      </c>
      <c r="G159" s="184">
        <v>118</v>
      </c>
      <c r="H159" s="184">
        <v>85.93519252110507</v>
      </c>
      <c r="I159" s="184">
        <v>88.4</v>
      </c>
      <c r="J159" s="184">
        <v>89.24569275563601</v>
      </c>
      <c r="K159" s="184">
        <v>70.16892276084417</v>
      </c>
      <c r="L159" s="184">
        <v>78.5</v>
      </c>
      <c r="M159" s="184">
        <v>49.92916481304101</v>
      </c>
      <c r="N159" s="47">
        <f>(B159+C159+D159+E159+F159+G159+H159+I159+J159+K159+L159+M159)/12</f>
        <v>78.11102798616984</v>
      </c>
      <c r="O159" s="106">
        <f>100*(H159-G159)/G159</f>
        <v>-27.173565660080456</v>
      </c>
      <c r="P159" s="106">
        <f>100*(H159-H158)/H158</f>
        <v>0.39158004801994306</v>
      </c>
      <c r="Q159" s="104">
        <f>(((B159+C159+D159+E159+F159+G159+H159)/7)-((B158+C158+D158+E158+F158+G158+H158)/7))/((B158+C158+D158+E158+F158+G158+H158)/7)*100</f>
        <v>7.379619128076207</v>
      </c>
    </row>
    <row r="160" spans="1:17" ht="10.5" customHeight="1">
      <c r="A160" s="63">
        <v>2005</v>
      </c>
      <c r="B160" s="184">
        <v>32.318770932915626</v>
      </c>
      <c r="C160" s="184">
        <v>47.6</v>
      </c>
      <c r="D160" s="184">
        <v>70.42472062263182</v>
      </c>
      <c r="E160" s="184">
        <v>67.09141670274772</v>
      </c>
      <c r="F160" s="184">
        <v>97.1</v>
      </c>
      <c r="G160" s="184">
        <v>94.88216889618958</v>
      </c>
      <c r="H160" s="184">
        <v>90.1</v>
      </c>
      <c r="I160" s="184"/>
      <c r="J160" s="184"/>
      <c r="K160" s="184"/>
      <c r="L160" s="184"/>
      <c r="M160" s="184"/>
      <c r="N160" s="47">
        <f>(B160+C160+D160+E160+F160+G160+H160)/7</f>
        <v>71.35958245064069</v>
      </c>
      <c r="O160" s="106">
        <f>100*(H160-G160)/G160</f>
        <v>-5.040113386764747</v>
      </c>
      <c r="P160" s="106">
        <f>100*(H160-H159)/H159</f>
        <v>4.846451560426867</v>
      </c>
      <c r="Q160" s="104">
        <f>(((B160+C160+D160+E160+F160+G160+H160)/7)-((B159+C159+D159+E159+F159+G159+H159)/7))/((B159+C159+D159+E159+F159+G159+H159)/7)*100</f>
        <v>-10.973575872469668</v>
      </c>
    </row>
    <row r="161" spans="1:17" ht="12" customHeight="1">
      <c r="A161" s="181"/>
      <c r="B161" s="101"/>
      <c r="C161" s="101"/>
      <c r="D161" s="101"/>
      <c r="E161" s="101"/>
      <c r="F161" s="101"/>
      <c r="G161" s="101"/>
      <c r="H161" s="101"/>
      <c r="I161" s="101"/>
      <c r="J161" s="101"/>
      <c r="K161" s="101"/>
      <c r="L161" s="101"/>
      <c r="M161" s="101"/>
      <c r="N161" s="101"/>
      <c r="O161" s="194"/>
      <c r="P161" s="101"/>
      <c r="Q161" s="37"/>
    </row>
    <row r="162" spans="1:17" ht="10.5" customHeight="1">
      <c r="A162" s="181"/>
      <c r="B162" s="101"/>
      <c r="C162" s="101"/>
      <c r="D162" s="101"/>
      <c r="E162" s="101"/>
      <c r="F162" s="101"/>
      <c r="G162" s="101"/>
      <c r="H162" s="101"/>
      <c r="I162" s="101"/>
      <c r="J162" s="101"/>
      <c r="K162" s="101"/>
      <c r="L162" s="101"/>
      <c r="M162" s="101"/>
      <c r="N162" s="101"/>
      <c r="O162" s="194"/>
      <c r="P162" s="101"/>
      <c r="Q162" s="37"/>
    </row>
    <row r="163" spans="1:17" ht="10.5" customHeight="1">
      <c r="A163" s="211" t="s">
        <v>180</v>
      </c>
      <c r="B163" s="211"/>
      <c r="C163" s="211"/>
      <c r="D163" s="211"/>
      <c r="E163" s="211"/>
      <c r="F163" s="211"/>
      <c r="G163" s="211"/>
      <c r="H163" s="211"/>
      <c r="I163" s="211"/>
      <c r="J163" s="211"/>
      <c r="K163" s="211"/>
      <c r="L163" s="211"/>
      <c r="M163" s="211"/>
      <c r="N163" s="211"/>
      <c r="O163" s="211"/>
      <c r="P163" s="211"/>
      <c r="Q163" s="211"/>
    </row>
    <row r="164" spans="1:17" ht="1.5" customHeight="1">
      <c r="A164" s="181"/>
      <c r="B164" s="101"/>
      <c r="C164" s="101"/>
      <c r="D164" s="101"/>
      <c r="E164" s="101"/>
      <c r="F164" s="101"/>
      <c r="G164" s="101"/>
      <c r="H164" s="101"/>
      <c r="I164" s="101"/>
      <c r="J164" s="101"/>
      <c r="K164" s="101"/>
      <c r="L164" s="101"/>
      <c r="M164" s="101"/>
      <c r="N164" s="101"/>
      <c r="O164" s="194"/>
      <c r="P164" s="101"/>
      <c r="Q164" s="37"/>
    </row>
    <row r="165" spans="1:17" ht="10.5" customHeight="1">
      <c r="A165" s="181"/>
      <c r="B165" s="184"/>
      <c r="C165" s="184"/>
      <c r="D165" s="184"/>
      <c r="E165" s="184"/>
      <c r="F165" s="184"/>
      <c r="G165" s="184"/>
      <c r="H165" s="184"/>
      <c r="I165" s="184"/>
      <c r="J165" s="184"/>
      <c r="K165" s="184"/>
      <c r="L165" s="184"/>
      <c r="M165" s="184"/>
      <c r="N165" s="184"/>
      <c r="O165" s="194"/>
      <c r="P165" s="101"/>
      <c r="Q165" s="37"/>
    </row>
    <row r="166" spans="1:17" s="105" customFormat="1" ht="10.5" customHeight="1">
      <c r="A166" s="63">
        <v>1999</v>
      </c>
      <c r="B166" s="184">
        <v>37.25912757529748</v>
      </c>
      <c r="C166" s="184">
        <v>50.14975452504565</v>
      </c>
      <c r="D166" s="184">
        <v>99.92339081994423</v>
      </c>
      <c r="E166" s="184">
        <v>90.0673688489637</v>
      </c>
      <c r="F166" s="184">
        <v>103.89228854831288</v>
      </c>
      <c r="G166" s="184">
        <v>142.65141635049014</v>
      </c>
      <c r="H166" s="184">
        <v>173.32082423792284</v>
      </c>
      <c r="I166" s="184">
        <v>149.6172836941185</v>
      </c>
      <c r="J166" s="184">
        <v>148.78077226815844</v>
      </c>
      <c r="K166" s="184">
        <v>91.82463724093313</v>
      </c>
      <c r="L166" s="184">
        <v>70.89240125942354</v>
      </c>
      <c r="M166" s="184">
        <v>41.620710155904625</v>
      </c>
      <c r="N166" s="184"/>
      <c r="O166" s="47"/>
      <c r="P166" s="106"/>
      <c r="Q166" s="104"/>
    </row>
    <row r="167" spans="1:17" ht="10.5" customHeight="1">
      <c r="A167" s="63">
        <v>2001</v>
      </c>
      <c r="B167" s="184">
        <v>25.689475401622104</v>
      </c>
      <c r="C167" s="184">
        <v>40.420115576947424</v>
      </c>
      <c r="D167" s="184">
        <v>62.39646070884888</v>
      </c>
      <c r="E167" s="184">
        <v>112.09485570234814</v>
      </c>
      <c r="F167" s="184">
        <v>160.06008188379428</v>
      </c>
      <c r="G167" s="184">
        <v>153.22960180169832</v>
      </c>
      <c r="H167" s="184">
        <v>164.53748369095902</v>
      </c>
      <c r="I167" s="184">
        <v>157.25567350293315</v>
      </c>
      <c r="J167" s="184">
        <v>117.75331347911175</v>
      </c>
      <c r="K167" s="184">
        <v>112.4469332038119</v>
      </c>
      <c r="L167" s="184">
        <v>50.676325932374866</v>
      </c>
      <c r="M167" s="184">
        <v>35.84940513985027</v>
      </c>
      <c r="N167" s="47">
        <f>(B167+C167+D167+E167+F167+G167+H167+I167+J167+K167+L167+M167)/12</f>
        <v>99.36747716869166</v>
      </c>
      <c r="O167" s="106">
        <f>100*(H167-G167)/G167</f>
        <v>7.37969801937798</v>
      </c>
      <c r="P167" s="106">
        <f>100*(H167-H166)/H166</f>
        <v>-5.067677577454081</v>
      </c>
      <c r="Q167" s="104">
        <f>(((B167+C167+D167+E167+F167+G167+H167)/7)-((B166+C166+D166+E166+F166+G166+H166)/7))/((B166+C166+D166+E166+F166+G166+H166)/7)*100</f>
        <v>3.035277695789571</v>
      </c>
    </row>
    <row r="168" spans="1:17" ht="10.5" customHeight="1">
      <c r="A168" s="63">
        <v>2002</v>
      </c>
      <c r="B168" s="184">
        <v>30.758596931054665</v>
      </c>
      <c r="C168" s="184">
        <v>57.58593149724862</v>
      </c>
      <c r="D168" s="184">
        <v>82.34758778490048</v>
      </c>
      <c r="E168" s="184">
        <v>85.24601101049016</v>
      </c>
      <c r="F168" s="184">
        <v>149.8793776603147</v>
      </c>
      <c r="G168" s="184">
        <v>126.22412455319247</v>
      </c>
      <c r="H168" s="184">
        <v>124.07016942514007</v>
      </c>
      <c r="I168" s="184">
        <v>139.27144291082152</v>
      </c>
      <c r="J168" s="184">
        <v>88.30333256519846</v>
      </c>
      <c r="K168" s="184">
        <v>55.90572879490171</v>
      </c>
      <c r="L168" s="184">
        <v>132.51237879997942</v>
      </c>
      <c r="M168" s="184">
        <v>42.45233692952508</v>
      </c>
      <c r="N168" s="47">
        <f>(B168+C168+D168+E168+F168+G168+H168+I168+J168+K168+L168+M168)/12</f>
        <v>92.87975157189727</v>
      </c>
      <c r="O168" s="106">
        <f>100*(H168-G168)/G168</f>
        <v>-1.7064528161133714</v>
      </c>
      <c r="P168" s="106">
        <f>100*(H168-H167)/H167</f>
        <v>-24.594586812708467</v>
      </c>
      <c r="Q168" s="104">
        <f>(((B168+C168+D168+E168+F168+G168+H168)/7)-((B167+C167+D167+E167+F167+G167+H167)/7))/((B167+C167+D167+E167+F167+G167+H167)/7)*100</f>
        <v>-8.673975599318705</v>
      </c>
    </row>
    <row r="169" spans="1:17" ht="10.5" customHeight="1">
      <c r="A169" s="63">
        <v>2003</v>
      </c>
      <c r="B169" s="184">
        <v>27.512951430724303</v>
      </c>
      <c r="C169" s="184">
        <v>48.516949152542374</v>
      </c>
      <c r="D169" s="184">
        <v>90.24540960451978</v>
      </c>
      <c r="E169" s="184">
        <v>80.12888418079096</v>
      </c>
      <c r="F169" s="184">
        <v>112.2</v>
      </c>
      <c r="G169" s="184">
        <v>109.5</v>
      </c>
      <c r="H169" s="184">
        <v>79.9</v>
      </c>
      <c r="I169" s="184">
        <v>91.36946798493409</v>
      </c>
      <c r="J169" s="184">
        <v>76.8</v>
      </c>
      <c r="K169" s="184">
        <v>59.6</v>
      </c>
      <c r="L169" s="184">
        <v>47.8</v>
      </c>
      <c r="M169" s="184">
        <v>58</v>
      </c>
      <c r="N169" s="47">
        <f>(B169+C169+D169+E169+F169+G169+H169+I169+J169+K169+L169+M169)/12</f>
        <v>73.46447186279262</v>
      </c>
      <c r="O169" s="106">
        <f>100*(H169-G169)/G169</f>
        <v>-27.03196347031963</v>
      </c>
      <c r="P169" s="106">
        <f>100*(H169-H168)/H168</f>
        <v>-35.60095841715676</v>
      </c>
      <c r="Q169" s="104">
        <f>(((B169+C169+D169+E169+F169+G169+H169)/7)-((B168+C168+D168+E168+F168+G168+H168)/7))/((B168+C168+D168+E168+F168+G168+H168)/7)*100</f>
        <v>-16.477009662258173</v>
      </c>
    </row>
    <row r="170" spans="1:17" ht="10.5" customHeight="1">
      <c r="A170" s="63">
        <v>2004</v>
      </c>
      <c r="B170" s="184">
        <v>21.077565913371</v>
      </c>
      <c r="C170" s="184">
        <v>47.4</v>
      </c>
      <c r="D170" s="184">
        <v>232.75364877589456</v>
      </c>
      <c r="E170" s="184">
        <v>69.1</v>
      </c>
      <c r="F170" s="184">
        <v>94.4</v>
      </c>
      <c r="G170" s="184">
        <v>187.7</v>
      </c>
      <c r="H170" s="184">
        <v>108.61287664783428</v>
      </c>
      <c r="I170" s="184">
        <v>81.2</v>
      </c>
      <c r="J170" s="184">
        <v>72.00741525423729</v>
      </c>
      <c r="K170" s="184">
        <v>91.44891713747646</v>
      </c>
      <c r="L170" s="184">
        <v>106.4</v>
      </c>
      <c r="M170" s="184">
        <v>51.921492467043315</v>
      </c>
      <c r="N170" s="47">
        <f>(B170+C170+D170+E170+F170+G170+H170+I170+J170+K170+L170+M170)/12</f>
        <v>97.00182634965473</v>
      </c>
      <c r="O170" s="106">
        <f>100*(H170-G170)/G170</f>
        <v>-42.13485527552782</v>
      </c>
      <c r="P170" s="106">
        <f>100*(H170-H169)/H169</f>
        <v>35.93601582957982</v>
      </c>
      <c r="Q170" s="104">
        <f>(((B170+C170+D170+E170+F170+G170+H170)/7)-((B169+C169+D169+E169+F169+G169+H169)/7))/((B169+C169+D169+E169+F169+G169+H169)/7)*100</f>
        <v>38.87559605524401</v>
      </c>
    </row>
    <row r="171" spans="1:17" ht="10.5" customHeight="1">
      <c r="A171" s="63">
        <v>2005</v>
      </c>
      <c r="B171" s="184">
        <v>33.28625235404896</v>
      </c>
      <c r="C171" s="184">
        <v>18</v>
      </c>
      <c r="D171" s="184">
        <v>101.97151600753295</v>
      </c>
      <c r="E171" s="184">
        <v>77.65124764595103</v>
      </c>
      <c r="F171" s="184">
        <v>98.4</v>
      </c>
      <c r="G171" s="184">
        <v>123.09322033898304</v>
      </c>
      <c r="H171" s="184">
        <v>123.5</v>
      </c>
      <c r="I171" s="184"/>
      <c r="J171" s="184"/>
      <c r="K171" s="184"/>
      <c r="L171" s="184"/>
      <c r="M171" s="184"/>
      <c r="N171" s="47">
        <f>(B171+C171+D171+E171+F171+G171+H171)/7</f>
        <v>82.27174804950229</v>
      </c>
      <c r="O171" s="106">
        <f>100*(H171-G171)/G171</f>
        <v>0.3304647160068896</v>
      </c>
      <c r="P171" s="106">
        <f>100*(H171-H170)/H170</f>
        <v>13.706591530979916</v>
      </c>
      <c r="Q171" s="104">
        <f>(((B171+C171+D171+E171+F171+G171+H171)/7)-((B170+C170+D170+E170+F170+G170+H170)/7))/((B170+C170+D170+E170+F170+G170+H170)/7)*100</f>
        <v>-24.32734937410824</v>
      </c>
    </row>
    <row r="172" spans="1:17" ht="10.5" customHeight="1">
      <c r="A172" s="181"/>
      <c r="B172" s="101"/>
      <c r="C172" s="101"/>
      <c r="D172" s="101"/>
      <c r="E172" s="101"/>
      <c r="F172" s="101"/>
      <c r="G172" s="101"/>
      <c r="H172" s="101"/>
      <c r="I172" s="101"/>
      <c r="J172" s="101"/>
      <c r="K172" s="101"/>
      <c r="L172" s="101"/>
      <c r="M172" s="101"/>
      <c r="N172" s="101"/>
      <c r="O172" s="194"/>
      <c r="P172" s="101"/>
      <c r="Q172" s="37"/>
    </row>
    <row r="173" spans="1:17" ht="10.5" customHeight="1">
      <c r="A173" s="181"/>
      <c r="B173" s="101"/>
      <c r="C173" s="101"/>
      <c r="D173" s="101"/>
      <c r="E173" s="101"/>
      <c r="F173" s="101"/>
      <c r="G173" s="101"/>
      <c r="H173" s="101"/>
      <c r="I173" s="101"/>
      <c r="J173" s="101"/>
      <c r="K173" s="101"/>
      <c r="L173" s="101"/>
      <c r="M173" s="101"/>
      <c r="N173" s="101"/>
      <c r="O173" s="194"/>
      <c r="P173" s="101"/>
      <c r="Q173" s="37"/>
    </row>
    <row r="174" spans="1:17" ht="10.5" customHeight="1">
      <c r="A174" s="211" t="s">
        <v>181</v>
      </c>
      <c r="B174" s="211"/>
      <c r="C174" s="211"/>
      <c r="D174" s="211"/>
      <c r="E174" s="211"/>
      <c r="F174" s="211"/>
      <c r="G174" s="211"/>
      <c r="H174" s="211"/>
      <c r="I174" s="211"/>
      <c r="J174" s="211"/>
      <c r="K174" s="211"/>
      <c r="L174" s="211"/>
      <c r="M174" s="211"/>
      <c r="N174" s="211"/>
      <c r="O174" s="211"/>
      <c r="P174" s="211"/>
      <c r="Q174" s="211"/>
    </row>
    <row r="175" spans="1:17" ht="1.5" customHeight="1">
      <c r="A175" s="181"/>
      <c r="B175" s="101"/>
      <c r="C175" s="101"/>
      <c r="D175" s="101"/>
      <c r="E175" s="101"/>
      <c r="F175" s="101"/>
      <c r="G175" s="101"/>
      <c r="H175" s="101"/>
      <c r="I175" s="101"/>
      <c r="J175" s="101"/>
      <c r="K175" s="101"/>
      <c r="L175" s="101"/>
      <c r="M175" s="101"/>
      <c r="N175" s="101"/>
      <c r="O175" s="194"/>
      <c r="P175" s="101"/>
      <c r="Q175" s="37"/>
    </row>
    <row r="176" spans="1:17" ht="10.5" customHeight="1">
      <c r="A176" s="181"/>
      <c r="B176" s="184"/>
      <c r="C176" s="184"/>
      <c r="D176" s="184"/>
      <c r="E176" s="184"/>
      <c r="F176" s="184"/>
      <c r="G176" s="184"/>
      <c r="H176" s="184"/>
      <c r="I176" s="184"/>
      <c r="J176" s="184"/>
      <c r="K176" s="184"/>
      <c r="L176" s="184"/>
      <c r="M176" s="184"/>
      <c r="N176" s="184"/>
      <c r="O176" s="194"/>
      <c r="P176" s="101"/>
      <c r="Q176" s="37"/>
    </row>
    <row r="177" spans="1:17" s="105" customFormat="1" ht="10.5" customHeight="1">
      <c r="A177" s="63">
        <v>1999</v>
      </c>
      <c r="B177" s="184">
        <v>53.42514913471857</v>
      </c>
      <c r="C177" s="184">
        <v>152.81517263461396</v>
      </c>
      <c r="D177" s="184">
        <v>143.04070543946716</v>
      </c>
      <c r="E177" s="184">
        <v>93.04599376326689</v>
      </c>
      <c r="F177" s="184">
        <v>103.87016581910602</v>
      </c>
      <c r="G177" s="184">
        <v>123.69052430067026</v>
      </c>
      <c r="H177" s="184">
        <v>103.16068310190644</v>
      </c>
      <c r="I177" s="184">
        <v>98.81816679283547</v>
      </c>
      <c r="J177" s="184">
        <v>97.64385985234162</v>
      </c>
      <c r="K177" s="184">
        <v>80.01232912134874</v>
      </c>
      <c r="L177" s="184">
        <v>83.99475095234686</v>
      </c>
      <c r="M177" s="184">
        <v>66.48249908737786</v>
      </c>
      <c r="N177" s="184"/>
      <c r="O177" s="47"/>
      <c r="P177" s="106"/>
      <c r="Q177" s="104"/>
    </row>
    <row r="178" spans="1:17" ht="10.5" customHeight="1">
      <c r="A178" s="63">
        <v>2001</v>
      </c>
      <c r="B178" s="184">
        <v>41.21718074224739</v>
      </c>
      <c r="C178" s="184">
        <v>52.89762762105975</v>
      </c>
      <c r="D178" s="184">
        <v>98.99630006736754</v>
      </c>
      <c r="E178" s="184">
        <v>90.38773631231275</v>
      </c>
      <c r="F178" s="184">
        <v>84.03603576481922</v>
      </c>
      <c r="G178" s="184">
        <v>99.9336193248211</v>
      </c>
      <c r="H178" s="184">
        <v>103.24018739307468</v>
      </c>
      <c r="I178" s="184">
        <v>93.68437568970009</v>
      </c>
      <c r="J178" s="184">
        <v>93.5521027990335</v>
      </c>
      <c r="K178" s="184">
        <v>70.32730986108405</v>
      </c>
      <c r="L178" s="184">
        <v>71.71491917387709</v>
      </c>
      <c r="M178" s="184">
        <v>59.5314136402269</v>
      </c>
      <c r="N178" s="47">
        <f>(B178+C178+D178+E178+F178+G178+H178+I178+J178+K178+L178+M178)/12</f>
        <v>79.95990069913533</v>
      </c>
      <c r="O178" s="106">
        <f>100*(H178-G178)/G178</f>
        <v>3.308764448434533</v>
      </c>
      <c r="P178" s="106">
        <f>100*(H178-H177)/H177</f>
        <v>0.07706840317225969</v>
      </c>
      <c r="Q178" s="104">
        <f>(((B178+C178+D178+E178+F178+G178+H178)/7)-((B177+C177+D177+E177+F177+G177+H177)/7))/((B177+C177+D177+E177+F177+G177+H177)/7)*100</f>
        <v>-26.174261338331494</v>
      </c>
    </row>
    <row r="179" spans="1:17" ht="10.5" customHeight="1">
      <c r="A179" s="63">
        <v>2002</v>
      </c>
      <c r="B179" s="184">
        <v>35.729829555479746</v>
      </c>
      <c r="C179" s="184">
        <v>56.34831123535044</v>
      </c>
      <c r="D179" s="184">
        <v>81.37788298379888</v>
      </c>
      <c r="E179" s="184">
        <v>93.15474582451697</v>
      </c>
      <c r="F179" s="184">
        <v>86.83118653637618</v>
      </c>
      <c r="G179" s="184">
        <v>91.58320153228807</v>
      </c>
      <c r="H179" s="184">
        <v>96.73595284629448</v>
      </c>
      <c r="I179" s="184">
        <v>80.7767785066571</v>
      </c>
      <c r="J179" s="184">
        <v>97.76769933691098</v>
      </c>
      <c r="K179" s="184">
        <v>81.32106216257652</v>
      </c>
      <c r="L179" s="184">
        <v>69.63690697753702</v>
      </c>
      <c r="M179" s="184">
        <v>62.490941066441074</v>
      </c>
      <c r="N179" s="47">
        <f>(B179+C179+D179+E179+F179+G179+H179+I179+J179+K179+L179+M179)/12</f>
        <v>77.81287488035228</v>
      </c>
      <c r="O179" s="106">
        <f>100*(H179-G179)/G179</f>
        <v>5.626306165099266</v>
      </c>
      <c r="P179" s="106">
        <f>100*(H179-H178)/H178</f>
        <v>-6.300099516495549</v>
      </c>
      <c r="Q179" s="104">
        <f>(((B179+C179+D179+E179+F179+G179+H179)/7)-((B178+C178+D178+E178+F178+G178+H178)/7))/((B178+C178+D178+E178+F178+G178+H178)/7)*100</f>
        <v>-5.072215888690257</v>
      </c>
    </row>
    <row r="180" spans="1:17" ht="10.5" customHeight="1">
      <c r="A180" s="63">
        <v>2003</v>
      </c>
      <c r="B180" s="184">
        <v>46.17738423654846</v>
      </c>
      <c r="C180" s="184">
        <v>46.94297237805167</v>
      </c>
      <c r="D180" s="184">
        <v>70.83164303842479</v>
      </c>
      <c r="E180" s="184">
        <v>69.97035896854653</v>
      </c>
      <c r="F180" s="184">
        <v>88.2</v>
      </c>
      <c r="G180" s="184">
        <v>98.9</v>
      </c>
      <c r="H180" s="184">
        <v>88.5</v>
      </c>
      <c r="I180" s="184">
        <v>77.3122075503212</v>
      </c>
      <c r="J180" s="184">
        <v>95.9</v>
      </c>
      <c r="K180" s="184">
        <v>79</v>
      </c>
      <c r="L180" s="184">
        <v>71.6</v>
      </c>
      <c r="M180" s="184">
        <v>73</v>
      </c>
      <c r="N180" s="47">
        <f>(B180+C180+D180+E180+F180+G180+H180+I180+J180+K180+L180+M180)/12</f>
        <v>75.5278805143244</v>
      </c>
      <c r="O180" s="106">
        <f>100*(H180-G180)/G180</f>
        <v>-10.515672396359964</v>
      </c>
      <c r="P180" s="106">
        <f>100*(H180-H179)/H179</f>
        <v>-8.513848888614078</v>
      </c>
      <c r="Q180" s="104">
        <f>(((B180+C180+D180+E180+F180+G180+H180)/7)-((B179+C179+D179+E179+F179+G179+H179)/7))/((B179+C179+D179+E179+F179+G179+H179)/7)*100</f>
        <v>-5.950732023186423</v>
      </c>
    </row>
    <row r="181" spans="1:17" ht="10.5" customHeight="1">
      <c r="A181" s="63">
        <v>2004</v>
      </c>
      <c r="B181" s="184">
        <v>33.34485201091139</v>
      </c>
      <c r="C181" s="184">
        <v>36.1</v>
      </c>
      <c r="D181" s="184">
        <v>57.638744863883474</v>
      </c>
      <c r="E181" s="184">
        <v>92.8</v>
      </c>
      <c r="F181" s="184">
        <v>82.7</v>
      </c>
      <c r="G181" s="184">
        <v>82.6</v>
      </c>
      <c r="H181" s="184">
        <v>74.41135495385626</v>
      </c>
      <c r="I181" s="184">
        <v>92</v>
      </c>
      <c r="J181" s="184">
        <v>98.00545450005225</v>
      </c>
      <c r="K181" s="184">
        <v>59.355331864265814</v>
      </c>
      <c r="L181" s="184">
        <v>64.4</v>
      </c>
      <c r="M181" s="184">
        <v>48.91674837152266</v>
      </c>
      <c r="N181" s="47">
        <f>(B181+C181+D181+E181+F181+G181+H181+I181+J181+K181+L181+M181)/12</f>
        <v>68.52270721370765</v>
      </c>
      <c r="O181" s="106">
        <f>100*(H181-G181)/G181</f>
        <v>-9.91361385731687</v>
      </c>
      <c r="P181" s="106">
        <f>100*(H181-H180)/H180</f>
        <v>-15.91937293349575</v>
      </c>
      <c r="Q181" s="104">
        <f>(((B181+C181+D181+E181+F181+G181+H181)/7)-((B180+C180+D180+E180+F180+G180+H180)/7))/((B180+C180+D180+E180+F180+G180+H180)/7)*100</f>
        <v>-9.798864750114348</v>
      </c>
    </row>
    <row r="182" spans="1:17" ht="10.5" customHeight="1">
      <c r="A182" s="63">
        <v>2005</v>
      </c>
      <c r="B182" s="184">
        <v>31.827137894719687</v>
      </c>
      <c r="C182" s="184">
        <v>62.7</v>
      </c>
      <c r="D182" s="184">
        <v>54.39397675340465</v>
      </c>
      <c r="E182" s="184">
        <v>61.725358341274536</v>
      </c>
      <c r="F182" s="184">
        <v>96.5</v>
      </c>
      <c r="G182" s="184">
        <v>80.54650866689525</v>
      </c>
      <c r="H182" s="184">
        <v>73.1</v>
      </c>
      <c r="I182" s="184"/>
      <c r="J182" s="184"/>
      <c r="K182" s="184"/>
      <c r="L182" s="184"/>
      <c r="M182" s="184"/>
      <c r="N182" s="47">
        <f>(B182+C182+D182+E182+F182+G182+H182)/7</f>
        <v>65.827568808042</v>
      </c>
      <c r="O182" s="106">
        <f>100*(H182-G182)/G182</f>
        <v>-9.244980062004577</v>
      </c>
      <c r="P182" s="106">
        <f>100*(H182-H181)/H181</f>
        <v>-1.762304899123877</v>
      </c>
      <c r="Q182" s="104">
        <f>(((B182+C182+D182+E182+F182+G182+H182)/7)-((B181+C181+D181+E181+F181+G181+H181)/7))/((B181+C181+D181+E181+F181+G181+H181)/7)*100</f>
        <v>0.26067079781362673</v>
      </c>
    </row>
    <row r="183" spans="1:17" ht="12" customHeight="1">
      <c r="A183" s="181"/>
      <c r="B183" s="101"/>
      <c r="C183" s="101"/>
      <c r="D183" s="101"/>
      <c r="E183" s="101"/>
      <c r="F183" s="101"/>
      <c r="G183" s="101"/>
      <c r="H183" s="101"/>
      <c r="I183" s="101"/>
      <c r="J183" s="101"/>
      <c r="K183" s="101"/>
      <c r="L183" s="101"/>
      <c r="M183" s="101"/>
      <c r="N183" s="101"/>
      <c r="O183" s="194"/>
      <c r="P183" s="101"/>
      <c r="Q183" s="37"/>
    </row>
    <row r="184" spans="1:17" ht="10.5" customHeight="1">
      <c r="A184" s="181"/>
      <c r="B184" s="101"/>
      <c r="C184" s="101"/>
      <c r="D184" s="101"/>
      <c r="E184" s="101"/>
      <c r="F184" s="101"/>
      <c r="G184" s="101"/>
      <c r="H184" s="101"/>
      <c r="I184" s="101"/>
      <c r="J184" s="101"/>
      <c r="K184" s="101"/>
      <c r="L184" s="101"/>
      <c r="M184" s="101"/>
      <c r="N184" s="101"/>
      <c r="O184" s="194"/>
      <c r="P184" s="101"/>
      <c r="Q184" s="37"/>
    </row>
    <row r="185" spans="1:17" ht="10.5" customHeight="1">
      <c r="A185" s="211" t="s">
        <v>186</v>
      </c>
      <c r="B185" s="211"/>
      <c r="C185" s="211"/>
      <c r="D185" s="211"/>
      <c r="E185" s="211"/>
      <c r="F185" s="211"/>
      <c r="G185" s="211"/>
      <c r="H185" s="211"/>
      <c r="I185" s="211"/>
      <c r="J185" s="211"/>
      <c r="K185" s="211"/>
      <c r="L185" s="211"/>
      <c r="M185" s="211"/>
      <c r="N185" s="211"/>
      <c r="O185" s="211"/>
      <c r="P185" s="211"/>
      <c r="Q185" s="211"/>
    </row>
    <row r="186" spans="1:17" ht="1.5" customHeight="1">
      <c r="A186" s="181"/>
      <c r="B186" s="101"/>
      <c r="C186" s="101"/>
      <c r="D186" s="101"/>
      <c r="E186" s="101"/>
      <c r="F186" s="101"/>
      <c r="G186" s="101"/>
      <c r="H186" s="101"/>
      <c r="I186" s="101"/>
      <c r="J186" s="101"/>
      <c r="K186" s="101"/>
      <c r="L186" s="101"/>
      <c r="M186" s="101"/>
      <c r="N186" s="101"/>
      <c r="O186" s="194"/>
      <c r="P186" s="101"/>
      <c r="Q186" s="37"/>
    </row>
    <row r="187" spans="1:17" ht="10.5" customHeight="1">
      <c r="A187" s="181"/>
      <c r="B187" s="184"/>
      <c r="C187" s="184"/>
      <c r="D187" s="184"/>
      <c r="E187" s="184"/>
      <c r="F187" s="184"/>
      <c r="G187" s="184"/>
      <c r="H187" s="184"/>
      <c r="I187" s="184"/>
      <c r="J187" s="184"/>
      <c r="K187" s="184"/>
      <c r="L187" s="184"/>
      <c r="M187" s="184"/>
      <c r="N187" s="184"/>
      <c r="O187" s="194"/>
      <c r="P187" s="101"/>
      <c r="Q187" s="37"/>
    </row>
    <row r="188" spans="1:17" s="105" customFormat="1" ht="10.5" customHeight="1">
      <c r="A188" s="63">
        <v>1999</v>
      </c>
      <c r="B188" s="189">
        <v>67.26561146760686</v>
      </c>
      <c r="C188" s="189">
        <v>243.1644477366754</v>
      </c>
      <c r="D188" s="189">
        <v>194.72485614005956</v>
      </c>
      <c r="E188" s="189">
        <v>75.78563212564686</v>
      </c>
      <c r="F188" s="189">
        <v>74.41597533806785</v>
      </c>
      <c r="G188" s="189">
        <v>101.05676890055004</v>
      </c>
      <c r="H188" s="189">
        <v>84.9439766407696</v>
      </c>
      <c r="I188" s="189">
        <v>82.36462717745559</v>
      </c>
      <c r="J188" s="189">
        <v>89.49864341812335</v>
      </c>
      <c r="K188" s="189">
        <v>76.90716893056326</v>
      </c>
      <c r="L188" s="189">
        <v>58.88435408902273</v>
      </c>
      <c r="M188" s="189">
        <v>50.987938035458704</v>
      </c>
      <c r="N188" s="189"/>
      <c r="O188" s="47"/>
      <c r="P188" s="106"/>
      <c r="Q188" s="104"/>
    </row>
    <row r="189" spans="1:17" ht="10.5" customHeight="1">
      <c r="A189" s="63">
        <v>2001</v>
      </c>
      <c r="B189" s="189">
        <v>46.79892175887086</v>
      </c>
      <c r="C189" s="189">
        <v>55.049589672895735</v>
      </c>
      <c r="D189" s="189">
        <v>93.84436705218229</v>
      </c>
      <c r="E189" s="189">
        <v>81.40797154490687</v>
      </c>
      <c r="F189" s="189">
        <v>62.542774834548084</v>
      </c>
      <c r="G189" s="189">
        <v>77.4409892870342</v>
      </c>
      <c r="H189" s="189">
        <v>84.61421429603418</v>
      </c>
      <c r="I189" s="189">
        <v>73.64869039361227</v>
      </c>
      <c r="J189" s="189">
        <v>74.29678451381366</v>
      </c>
      <c r="K189" s="189">
        <v>56.102574991159656</v>
      </c>
      <c r="L189" s="189">
        <v>54.169691270860575</v>
      </c>
      <c r="M189" s="189">
        <v>32.72514509718778</v>
      </c>
      <c r="N189" s="47">
        <f>(B189+C189+D189+E189+F189+G189+H189+I189+J189+K189+L189+M189)/12</f>
        <v>66.05347622609219</v>
      </c>
      <c r="O189" s="106">
        <f>100*(H189-G189)/G189</f>
        <v>9.26282718627534</v>
      </c>
      <c r="P189" s="106">
        <f>100*(H189-H188)/H188</f>
        <v>-0.38821156929113676</v>
      </c>
      <c r="Q189" s="104">
        <f>(((B189+C189+D189+E189+F189+G189+H189)/7)-((B188+C188+D188+E188+F188+G188+H188)/7))/((B188+C188+D188+E188+F188+G188+H188)/7)*100</f>
        <v>-40.370298407151786</v>
      </c>
    </row>
    <row r="190" spans="1:17" ht="10.5" customHeight="1">
      <c r="A190" s="63">
        <v>2002</v>
      </c>
      <c r="B190" s="189">
        <v>28.26990511509992</v>
      </c>
      <c r="C190" s="189">
        <v>59.15159952138481</v>
      </c>
      <c r="D190" s="189">
        <v>51.708957910440844</v>
      </c>
      <c r="E190" s="189">
        <v>107.55271671585056</v>
      </c>
      <c r="F190" s="189">
        <v>63.41411627411334</v>
      </c>
      <c r="G190" s="189">
        <v>58.53537050769447</v>
      </c>
      <c r="H190" s="189">
        <v>86.38381329218753</v>
      </c>
      <c r="I190" s="189">
        <v>79.50631435183003</v>
      </c>
      <c r="J190" s="189">
        <v>82.68324631360149</v>
      </c>
      <c r="K190" s="189">
        <v>49.01415331171209</v>
      </c>
      <c r="L190" s="189">
        <v>61.102459248663564</v>
      </c>
      <c r="M190" s="189">
        <v>35.58802376472823</v>
      </c>
      <c r="N190" s="47">
        <f>(B190+C190+D190+E190+F190+G190+H190+I190+J190+K190+L190+M190)/12</f>
        <v>63.57588969394223</v>
      </c>
      <c r="O190" s="106">
        <f>100*(H190-G190)/G190</f>
        <v>47.5754104620084</v>
      </c>
      <c r="P190" s="106">
        <f>100*(H190-H189)/H189</f>
        <v>2.091373194061897</v>
      </c>
      <c r="Q190" s="104">
        <f>(((B190+C190+D190+E190+F190+G190+H190)/7)-((B189+C189+D189+E189+F189+G189+H189)/7))/((B189+C189+D189+E189+F189+G189+H189)/7)*100</f>
        <v>-9.304855116814656</v>
      </c>
    </row>
    <row r="191" spans="1:17" ht="10.5" customHeight="1">
      <c r="A191" s="63">
        <v>2003</v>
      </c>
      <c r="B191" s="189">
        <v>29.74821616866794</v>
      </c>
      <c r="C191" s="189">
        <v>36.482028944878806</v>
      </c>
      <c r="D191" s="189">
        <v>72.17541259399486</v>
      </c>
      <c r="E191" s="189">
        <v>59.32081356265564</v>
      </c>
      <c r="F191" s="189">
        <v>91.2</v>
      </c>
      <c r="G191" s="189">
        <v>102</v>
      </c>
      <c r="H191" s="189">
        <v>72.7</v>
      </c>
      <c r="I191" s="189">
        <v>75.53114622090435</v>
      </c>
      <c r="J191" s="189">
        <v>96.9</v>
      </c>
      <c r="K191" s="189">
        <v>65.8</v>
      </c>
      <c r="L191" s="189">
        <v>70.5</v>
      </c>
      <c r="M191" s="189">
        <v>44.7</v>
      </c>
      <c r="N191" s="47">
        <f>(B191+C191+D191+E191+F191+G191+H191+I191+J191+K191+L191+M191)/12</f>
        <v>68.08813479092512</v>
      </c>
      <c r="O191" s="106">
        <f>100*(H191-G191)/G191</f>
        <v>-28.725490196078425</v>
      </c>
      <c r="P191" s="106">
        <f>100*(H191-H190)/H190</f>
        <v>-15.840714562927353</v>
      </c>
      <c r="Q191" s="104">
        <f>(((B191+C191+D191+E191+F191+G191+H191)/7)-((B190+C190+D190+E190+F190+G190+H190)/7))/((B190+C190+D190+E190+F190+G190+H190)/7)*100</f>
        <v>1.8922373857701982</v>
      </c>
    </row>
    <row r="192" spans="1:17" ht="10.5" customHeight="1">
      <c r="A192" s="63">
        <v>2004</v>
      </c>
      <c r="B192" s="189">
        <v>27.644092998841295</v>
      </c>
      <c r="C192" s="189">
        <v>29</v>
      </c>
      <c r="D192" s="189">
        <v>38.44246704851574</v>
      </c>
      <c r="E192" s="189">
        <v>46.1</v>
      </c>
      <c r="F192" s="189">
        <v>93.6</v>
      </c>
      <c r="G192" s="189">
        <v>58.3</v>
      </c>
      <c r="H192" s="189">
        <v>64.41667547373795</v>
      </c>
      <c r="I192" s="189">
        <v>102.9</v>
      </c>
      <c r="J192" s="189">
        <v>89.81935552672725</v>
      </c>
      <c r="K192" s="189">
        <v>57.504055776060504</v>
      </c>
      <c r="L192" s="189">
        <v>52.5</v>
      </c>
      <c r="M192" s="189">
        <v>29.518322912253154</v>
      </c>
      <c r="N192" s="47">
        <f>(B192+C192+D192+E192+F192+G192+H192+I192+J192+K192+L192+M192)/12</f>
        <v>57.478747478011314</v>
      </c>
      <c r="O192" s="106">
        <f>100*(H192-G192)/G192</f>
        <v>10.491724654782086</v>
      </c>
      <c r="P192" s="106">
        <f>100*(H192-H191)/H191</f>
        <v>-11.393843915078472</v>
      </c>
      <c r="Q192" s="104">
        <f>(((B192+C192+D192+E192+F192+G192+H192)/7)-((B191+C191+D191+E191+F191+G191+H191)/7))/((B191+C191+D191+E191+F191+G191+H191)/7)*100</f>
        <v>-22.889813745612166</v>
      </c>
    </row>
    <row r="193" spans="1:17" ht="10.5" customHeight="1">
      <c r="A193" s="63">
        <v>2005</v>
      </c>
      <c r="B193" s="184">
        <v>34.575870072124324</v>
      </c>
      <c r="C193" s="189">
        <v>19.9</v>
      </c>
      <c r="D193" s="189">
        <v>42.56449569964811</v>
      </c>
      <c r="E193" s="189">
        <v>50.284918068693884</v>
      </c>
      <c r="F193" s="189">
        <v>79.9</v>
      </c>
      <c r="G193" s="189">
        <v>65.02332570124776</v>
      </c>
      <c r="H193" s="189">
        <v>59.3</v>
      </c>
      <c r="I193" s="189"/>
      <c r="J193" s="189"/>
      <c r="K193" s="189"/>
      <c r="L193" s="189"/>
      <c r="M193" s="189"/>
      <c r="N193" s="47">
        <f>(B193+C193+D193+E193+F193+G193+H193)/7</f>
        <v>50.221229934530584</v>
      </c>
      <c r="O193" s="106">
        <f>100*(H193-G193)/G193</f>
        <v>-8.801957819788864</v>
      </c>
      <c r="P193" s="106">
        <f>100*(H193-H192)/H192</f>
        <v>-7.943091499380428</v>
      </c>
      <c r="Q193" s="104">
        <f>(((B193+C193+D193+E193+F193+G193+H193)/7)-((B192+C192+D192+E192+F192+G192+H192)/7))/((B192+C192+D192+E192+F192+G192+H192)/7)*100</f>
        <v>-1.6656145700895333</v>
      </c>
    </row>
    <row r="194" spans="1:17" ht="10.5" customHeight="1">
      <c r="A194" s="181"/>
      <c r="B194" s="101"/>
      <c r="C194" s="101"/>
      <c r="D194" s="101"/>
      <c r="E194" s="101"/>
      <c r="F194" s="101"/>
      <c r="G194" s="101"/>
      <c r="H194" s="101"/>
      <c r="I194" s="101"/>
      <c r="J194" s="101"/>
      <c r="K194" s="101"/>
      <c r="L194" s="101"/>
      <c r="M194" s="101"/>
      <c r="N194" s="101"/>
      <c r="O194" s="194"/>
      <c r="P194" s="101"/>
      <c r="Q194" s="37"/>
    </row>
    <row r="195" spans="1:17" ht="10.5" customHeight="1">
      <c r="A195" s="181"/>
      <c r="B195" s="101"/>
      <c r="C195" s="101"/>
      <c r="D195" s="101"/>
      <c r="E195" s="101"/>
      <c r="F195" s="101"/>
      <c r="G195" s="101"/>
      <c r="H195" s="101"/>
      <c r="I195" s="101"/>
      <c r="J195" s="101"/>
      <c r="K195" s="101"/>
      <c r="L195" s="101"/>
      <c r="M195" s="101"/>
      <c r="N195" s="101"/>
      <c r="O195" s="194"/>
      <c r="P195" s="101"/>
      <c r="Q195" s="37"/>
    </row>
    <row r="196" spans="1:17" ht="10.5" customHeight="1">
      <c r="A196" s="211" t="s">
        <v>187</v>
      </c>
      <c r="B196" s="211"/>
      <c r="C196" s="211"/>
      <c r="D196" s="211"/>
      <c r="E196" s="211"/>
      <c r="F196" s="211"/>
      <c r="G196" s="211"/>
      <c r="H196" s="211"/>
      <c r="I196" s="211"/>
      <c r="J196" s="211"/>
      <c r="K196" s="211"/>
      <c r="L196" s="211"/>
      <c r="M196" s="211"/>
      <c r="N196" s="211"/>
      <c r="O196" s="211"/>
      <c r="P196" s="211"/>
      <c r="Q196" s="211"/>
    </row>
    <row r="197" spans="1:17" ht="1.5" customHeight="1">
      <c r="A197" s="181"/>
      <c r="B197" s="101"/>
      <c r="C197" s="101"/>
      <c r="D197" s="101"/>
      <c r="E197" s="101"/>
      <c r="F197" s="101"/>
      <c r="G197" s="101"/>
      <c r="H197" s="101"/>
      <c r="I197" s="101"/>
      <c r="J197" s="101"/>
      <c r="K197" s="101"/>
      <c r="L197" s="101"/>
      <c r="M197" s="101"/>
      <c r="N197" s="101"/>
      <c r="O197" s="194"/>
      <c r="P197" s="101"/>
      <c r="Q197" s="37"/>
    </row>
    <row r="198" spans="1:17" ht="10.5" customHeight="1">
      <c r="A198" s="181"/>
      <c r="B198" s="184"/>
      <c r="C198" s="184"/>
      <c r="D198" s="184"/>
      <c r="E198" s="184"/>
      <c r="F198" s="184"/>
      <c r="G198" s="184"/>
      <c r="H198" s="184"/>
      <c r="I198" s="184"/>
      <c r="J198" s="184"/>
      <c r="K198" s="184"/>
      <c r="L198" s="184"/>
      <c r="M198" s="184"/>
      <c r="N198" s="184"/>
      <c r="O198" s="194"/>
      <c r="P198" s="101"/>
      <c r="Q198" s="37"/>
    </row>
    <row r="199" spans="1:17" s="105" customFormat="1" ht="10.5" customHeight="1">
      <c r="A199" s="63">
        <v>1999</v>
      </c>
      <c r="B199" s="184">
        <v>41.234238940193876</v>
      </c>
      <c r="C199" s="184">
        <v>73.23404855379673</v>
      </c>
      <c r="D199" s="184">
        <v>97.51644214453641</v>
      </c>
      <c r="E199" s="184">
        <v>108.24918260309393</v>
      </c>
      <c r="F199" s="184">
        <v>129.81391158659363</v>
      </c>
      <c r="G199" s="184">
        <v>143.62671693106296</v>
      </c>
      <c r="H199" s="184">
        <v>119.20626475208798</v>
      </c>
      <c r="I199" s="184">
        <v>113.31072149444594</v>
      </c>
      <c r="J199" s="184">
        <v>104.81827622436579</v>
      </c>
      <c r="K199" s="184">
        <v>82.74740741351417</v>
      </c>
      <c r="L199" s="184">
        <v>106.11241026311814</v>
      </c>
      <c r="M199" s="184">
        <v>80.13036892742022</v>
      </c>
      <c r="N199" s="184"/>
      <c r="O199" s="106"/>
      <c r="P199" s="106"/>
      <c r="Q199" s="104"/>
    </row>
    <row r="200" spans="1:17" ht="10.5" customHeight="1">
      <c r="A200" s="63">
        <v>2001</v>
      </c>
      <c r="B200" s="184">
        <v>36.30066227668268</v>
      </c>
      <c r="C200" s="184">
        <v>51.002116077265036</v>
      </c>
      <c r="D200" s="184">
        <v>103.53421042244135</v>
      </c>
      <c r="E200" s="184">
        <v>98.2972367228979</v>
      </c>
      <c r="F200" s="184">
        <v>102.96766117412193</v>
      </c>
      <c r="G200" s="184">
        <v>119.74547789371259</v>
      </c>
      <c r="H200" s="184">
        <v>119.6462579508945</v>
      </c>
      <c r="I200" s="184">
        <v>111.33211609279472</v>
      </c>
      <c r="J200" s="184">
        <v>110.51251099258262</v>
      </c>
      <c r="K200" s="184">
        <v>82.8566955931602</v>
      </c>
      <c r="L200" s="184">
        <v>87.16907891852898</v>
      </c>
      <c r="M200" s="184">
        <v>83.14285288289214</v>
      </c>
      <c r="N200" s="47">
        <f>(B200+C200+D200+E200+F200+G200+H200+I200+J200+K200+L200+M200)/12</f>
        <v>92.20890641649788</v>
      </c>
      <c r="O200" s="106">
        <f>100*(H200-G200)/G200</f>
        <v>-0.08285903114117098</v>
      </c>
      <c r="P200" s="106">
        <f>100*(H200-H199)/H199</f>
        <v>0.3691024122948306</v>
      </c>
      <c r="Q200" s="104">
        <f>(((B200+C200+D200+E200+F200+G200+H200)/7)-((B199+C199+D199+E199+F199+G199+H199)/7))/((B199+C199+D199+E199+F199+G199+H199)/7)*100</f>
        <v>-11.416660732640802</v>
      </c>
    </row>
    <row r="201" spans="1:17" ht="10.5" customHeight="1">
      <c r="A201" s="63">
        <v>2002</v>
      </c>
      <c r="B201" s="184">
        <v>42.30065646052268</v>
      </c>
      <c r="C201" s="184">
        <v>53.87912881262507</v>
      </c>
      <c r="D201" s="184">
        <v>107.51077023953601</v>
      </c>
      <c r="E201" s="184">
        <v>80.472773350269</v>
      </c>
      <c r="F201" s="184">
        <v>107.45733546307501</v>
      </c>
      <c r="G201" s="184">
        <v>120.69228588546845</v>
      </c>
      <c r="H201" s="184">
        <v>105.85429216924493</v>
      </c>
      <c r="I201" s="184">
        <v>81.89582581812516</v>
      </c>
      <c r="J201" s="184">
        <v>111.05433962589719</v>
      </c>
      <c r="K201" s="184">
        <v>109.77752970414483</v>
      </c>
      <c r="L201" s="184">
        <v>77.1541924963752</v>
      </c>
      <c r="M201" s="184">
        <v>86.18748207494036</v>
      </c>
      <c r="N201" s="47">
        <f>(B201+C201+D201+E201+F201+G201+H201+I201+J201+K201+L201+M201)/12</f>
        <v>90.35305100835201</v>
      </c>
      <c r="O201" s="106">
        <f>100*(H201-G201)/G201</f>
        <v>-12.294069672608662</v>
      </c>
      <c r="P201" s="106">
        <f>100*(H201-H200)/H200</f>
        <v>-11.527285531412188</v>
      </c>
      <c r="Q201" s="104">
        <f>(((B201+C201+D201+E201+F201+G201+H201)/7)-((B200+C200+D200+E200+F200+G200+H200)/7))/((B200+C200+D200+E200+F200+G200+H200)/7)*100</f>
        <v>-2.110295284398471</v>
      </c>
    </row>
    <row r="202" spans="1:17" ht="10.5" customHeight="1">
      <c r="A202" s="63">
        <v>2003</v>
      </c>
      <c r="B202" s="184">
        <v>60.64847128323726</v>
      </c>
      <c r="C202" s="184">
        <v>56.1570868511196</v>
      </c>
      <c r="D202" s="184">
        <v>69.64794951261904</v>
      </c>
      <c r="E202" s="184">
        <v>79.35057118911956</v>
      </c>
      <c r="F202" s="184">
        <v>85.5</v>
      </c>
      <c r="G202" s="184">
        <v>96.2</v>
      </c>
      <c r="H202" s="184">
        <v>102.4</v>
      </c>
      <c r="I202" s="184">
        <v>78.88090805289475</v>
      </c>
      <c r="J202" s="184">
        <v>95.1</v>
      </c>
      <c r="K202" s="184">
        <v>90.6</v>
      </c>
      <c r="L202" s="184">
        <v>72.7</v>
      </c>
      <c r="M202" s="184">
        <v>97.9</v>
      </c>
      <c r="N202" s="47">
        <f>(B202+C202+D202+E202+F202+G202+H202+I202+J202+K202+L202+M202)/12</f>
        <v>82.09041557408251</v>
      </c>
      <c r="O202" s="106">
        <f>100*(H202-G202)/G202</f>
        <v>6.444906444906447</v>
      </c>
      <c r="P202" s="106">
        <f>100*(H202-H201)/H201</f>
        <v>-3.2632518705259814</v>
      </c>
      <c r="Q202" s="104">
        <f>(((B202+C202+D202+E202+F202+G202+H202)/7)-((B201+C201+D201+E201+F201+G201+H201)/7))/((B201+C201+D201+E201+F201+G201+H201)/7)*100</f>
        <v>-11.042830946807289</v>
      </c>
    </row>
    <row r="203" spans="1:17" ht="10.5" customHeight="1">
      <c r="A203" s="63">
        <v>2004</v>
      </c>
      <c r="B203" s="184">
        <v>38.36613475675949</v>
      </c>
      <c r="C203" s="184">
        <v>42.3</v>
      </c>
      <c r="D203" s="184">
        <v>74.54707037072451</v>
      </c>
      <c r="E203" s="184">
        <v>133.9</v>
      </c>
      <c r="F203" s="184">
        <v>73</v>
      </c>
      <c r="G203" s="184">
        <v>104</v>
      </c>
      <c r="H203" s="184">
        <v>83.214745735065</v>
      </c>
      <c r="I203" s="184">
        <v>82.5</v>
      </c>
      <c r="J203" s="184">
        <v>105.21579193079359</v>
      </c>
      <c r="K203" s="184">
        <v>60.98589885649681</v>
      </c>
      <c r="L203" s="184">
        <v>74.9</v>
      </c>
      <c r="M203" s="184">
        <v>66.00313858718579</v>
      </c>
      <c r="N203" s="47">
        <f>(B203+C203+D203+E203+F203+G203+H203+I203+J203+K203+L203+M203)/12</f>
        <v>78.24439835308543</v>
      </c>
      <c r="O203" s="106">
        <f>100*(H203-G203)/G203</f>
        <v>-19.985821408591352</v>
      </c>
      <c r="P203" s="106">
        <f>100*(H203-H202)/H202</f>
        <v>-18.735599868100596</v>
      </c>
      <c r="Q203" s="104">
        <f>(((B203+C203+D203+E203+F203+G203+H203)/7)-((B202+C202+D202+E202+F202+G202+H202)/7))/((B202+C202+D202+E202+F202+G202+H202)/7)*100</f>
        <v>-0.10476881254743813</v>
      </c>
    </row>
    <row r="204" spans="1:17" ht="12.75">
      <c r="A204" s="63">
        <v>2005</v>
      </c>
      <c r="B204" s="184">
        <v>29.405974565069435</v>
      </c>
      <c r="C204" s="184">
        <v>100.4</v>
      </c>
      <c r="D204" s="184">
        <v>64.81351279902354</v>
      </c>
      <c r="E204" s="184">
        <v>71.80221276021305</v>
      </c>
      <c r="F204" s="184">
        <v>111</v>
      </c>
      <c r="G204" s="184">
        <v>94.21948736409298</v>
      </c>
      <c r="H204" s="184">
        <v>85.2</v>
      </c>
      <c r="I204" s="184"/>
      <c r="J204" s="184"/>
      <c r="K204" s="184"/>
      <c r="L204" s="184"/>
      <c r="M204" s="184"/>
      <c r="N204" s="47">
        <f>(B204+C204+D204+E204+F204+G204+H204)/7</f>
        <v>79.5487410697713</v>
      </c>
      <c r="O204" s="106">
        <f>100*(H204-G204)/G204</f>
        <v>-9.572846994209295</v>
      </c>
      <c r="P204" s="106">
        <f>100*(H204-H203)/H203</f>
        <v>2.385700091250129</v>
      </c>
      <c r="Q204" s="104">
        <f>(((B204+C204+D204+E204+F204+G204+H204)/7)-((B203+C203+D203+E203+F203+G203+H203)/7))/((B203+C203+D203+E203+F203+G203+H203)/7)*100</f>
        <v>1.3677142432044322</v>
      </c>
    </row>
  </sheetData>
  <mergeCells count="29">
    <mergeCell ref="A141:Q141"/>
    <mergeCell ref="A151:Q151"/>
    <mergeCell ref="A163:Q163"/>
    <mergeCell ref="A174:Q174"/>
    <mergeCell ref="O144:Q144"/>
    <mergeCell ref="O146:Q146"/>
    <mergeCell ref="A3:Q3"/>
    <mergeCell ref="A4:Q4"/>
    <mergeCell ref="A5:Q5"/>
    <mergeCell ref="A17:Q17"/>
    <mergeCell ref="O8:Q8"/>
    <mergeCell ref="O10:Q10"/>
    <mergeCell ref="O77:Q77"/>
    <mergeCell ref="A71:Q71"/>
    <mergeCell ref="A72:Q72"/>
    <mergeCell ref="A28:Q28"/>
    <mergeCell ref="A39:Q39"/>
    <mergeCell ref="A50:Q50"/>
    <mergeCell ref="A70:Q70"/>
    <mergeCell ref="A140:Q140"/>
    <mergeCell ref="A185:Q185"/>
    <mergeCell ref="A196:Q196"/>
    <mergeCell ref="A1:Q1"/>
    <mergeCell ref="A68:Q68"/>
    <mergeCell ref="A137:Q137"/>
    <mergeCell ref="A84:Q84"/>
    <mergeCell ref="A95:Q95"/>
    <mergeCell ref="A139:Q139"/>
    <mergeCell ref="O75:Q7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A1" sqref="A1:Q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8"/>
  <sheetViews>
    <sheetView workbookViewId="0" topLeftCell="A1">
      <selection activeCell="A1" sqref="A1:Q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0.75" customHeight="1">
      <c r="A43" s="5" t="s">
        <v>61</v>
      </c>
    </row>
    <row r="44" ht="4.5" customHeight="1">
      <c r="A44" s="5"/>
    </row>
    <row r="45" ht="1.5" customHeight="1">
      <c r="A45" s="79" t="s">
        <v>212</v>
      </c>
    </row>
    <row r="46" ht="4.5" customHeight="1">
      <c r="A46" s="5"/>
    </row>
    <row r="47" ht="12.75">
      <c r="A47" s="74" t="s">
        <v>210</v>
      </c>
    </row>
    <row r="48" ht="4.5" customHeight="1"/>
    <row r="49" ht="12.75">
      <c r="A49" s="5" t="s">
        <v>213</v>
      </c>
    </row>
    <row r="50" ht="12.75">
      <c r="A50" s="5"/>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3"/>
  <sheetViews>
    <sheetView workbookViewId="0" topLeftCell="A1">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227</v>
      </c>
    </row>
    <row r="8" ht="12.75">
      <c r="A8" s="5"/>
    </row>
    <row r="9" ht="12.75">
      <c r="A9" s="5"/>
    </row>
    <row r="10" ht="39" customHeight="1">
      <c r="A10" s="5" t="s">
        <v>215</v>
      </c>
    </row>
    <row r="11" ht="12.75">
      <c r="A11" s="5"/>
    </row>
    <row r="12" ht="2.25" customHeight="1">
      <c r="A12" s="5"/>
    </row>
    <row r="13" ht="48">
      <c r="A13" s="5" t="s">
        <v>216</v>
      </c>
    </row>
    <row r="14" ht="12.75" customHeight="1">
      <c r="A14" s="5"/>
    </row>
    <row r="15" ht="39" customHeight="1">
      <c r="A15" s="78" t="s">
        <v>217</v>
      </c>
    </row>
    <row r="16" ht="12.75">
      <c r="A16" s="5"/>
    </row>
    <row r="17" ht="12.75">
      <c r="A17" s="5"/>
    </row>
    <row r="18" ht="48.75" customHeight="1">
      <c r="A18" s="5" t="s">
        <v>225</v>
      </c>
    </row>
    <row r="19" ht="12.75">
      <c r="A19" s="2"/>
    </row>
    <row r="20" ht="12.75">
      <c r="A20" s="2"/>
    </row>
    <row r="21" ht="45.75" customHeight="1">
      <c r="A21" s="5" t="s">
        <v>228</v>
      </c>
    </row>
    <row r="22" ht="12.75" customHeight="1">
      <c r="A22" s="5"/>
    </row>
    <row r="23" ht="12.75">
      <c r="A23"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A1" sqref="A1:Q1"/>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1" sqref="A1:Q1"/>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Q1"/>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A1" sqref="A1:Q1"/>
    </sheetView>
  </sheetViews>
  <sheetFormatPr defaultColWidth="11.421875" defaultRowHeight="12.75"/>
  <cols>
    <col min="1" max="8" width="10.8515625" style="0" customWidth="1"/>
  </cols>
  <sheetData>
    <row r="1" spans="1:8" ht="12.75">
      <c r="A1" s="204" t="s">
        <v>197</v>
      </c>
      <c r="B1" s="205"/>
      <c r="C1" s="205"/>
      <c r="D1" s="205"/>
      <c r="E1" s="205"/>
      <c r="F1" s="205"/>
      <c r="G1" s="205"/>
      <c r="H1" s="206"/>
    </row>
    <row r="2" spans="1:8" ht="12.75">
      <c r="A2" s="207" t="s">
        <v>82</v>
      </c>
      <c r="B2" s="208"/>
      <c r="C2" s="208"/>
      <c r="D2" s="208"/>
      <c r="E2" s="208"/>
      <c r="F2" s="208"/>
      <c r="G2" s="208"/>
      <c r="H2" s="209"/>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A1" sqref="A1:Q1"/>
    </sheetView>
  </sheetViews>
  <sheetFormatPr defaultColWidth="11.421875" defaultRowHeight="12" customHeight="1"/>
  <cols>
    <col min="1" max="1" width="7.8515625" style="0" customWidth="1"/>
    <col min="2" max="13" width="5.140625" style="0" customWidth="1"/>
    <col min="14" max="14" width="5.421875" style="0" customWidth="1"/>
    <col min="15" max="15" width="6.28125" style="0" customWidth="1"/>
    <col min="16" max="16" width="6.140625" style="0" customWidth="1"/>
    <col min="17" max="17" width="6.7109375" style="0" customWidth="1"/>
  </cols>
  <sheetData>
    <row r="1" spans="1:17" ht="12" customHeight="1">
      <c r="A1" s="210"/>
      <c r="B1" s="210"/>
      <c r="C1" s="210"/>
      <c r="D1" s="210"/>
      <c r="E1" s="210"/>
      <c r="F1" s="210"/>
      <c r="G1" s="210"/>
      <c r="H1" s="210"/>
      <c r="I1" s="210"/>
      <c r="J1" s="210"/>
      <c r="K1" s="210"/>
      <c r="L1" s="210"/>
      <c r="M1" s="210"/>
      <c r="N1" s="210"/>
      <c r="O1" s="210"/>
      <c r="P1" s="210"/>
      <c r="Q1" s="210"/>
    </row>
    <row r="2" spans="1:17" ht="12" customHeight="1">
      <c r="A2" s="36"/>
      <c r="B2" s="37"/>
      <c r="C2" s="37"/>
      <c r="D2" s="37"/>
      <c r="E2" s="37"/>
      <c r="F2" s="37"/>
      <c r="G2" s="37"/>
      <c r="H2" s="37"/>
      <c r="I2" s="37"/>
      <c r="J2" s="37"/>
      <c r="K2" s="37"/>
      <c r="L2" s="37"/>
      <c r="M2" s="37"/>
      <c r="N2" s="38"/>
      <c r="O2" s="38"/>
      <c r="P2" s="38"/>
      <c r="Q2" s="39"/>
    </row>
    <row r="3" spans="1:17" ht="12" customHeight="1">
      <c r="A3" s="198" t="s">
        <v>84</v>
      </c>
      <c r="B3" s="198"/>
      <c r="C3" s="198"/>
      <c r="D3" s="198"/>
      <c r="E3" s="198"/>
      <c r="F3" s="198"/>
      <c r="G3" s="198"/>
      <c r="H3" s="198"/>
      <c r="I3" s="198"/>
      <c r="J3" s="198"/>
      <c r="K3" s="198"/>
      <c r="L3" s="198"/>
      <c r="M3" s="198"/>
      <c r="N3" s="198"/>
      <c r="O3" s="198"/>
      <c r="P3" s="198"/>
      <c r="Q3" s="198"/>
    </row>
    <row r="4" spans="1:17" ht="12" customHeight="1">
      <c r="A4" s="210" t="s">
        <v>85</v>
      </c>
      <c r="B4" s="210"/>
      <c r="C4" s="210"/>
      <c r="D4" s="210"/>
      <c r="E4" s="210"/>
      <c r="F4" s="210"/>
      <c r="G4" s="210"/>
      <c r="H4" s="210"/>
      <c r="I4" s="210"/>
      <c r="J4" s="210"/>
      <c r="K4" s="210"/>
      <c r="L4" s="210"/>
      <c r="M4" s="210"/>
      <c r="N4" s="210"/>
      <c r="O4" s="210"/>
      <c r="P4" s="210"/>
      <c r="Q4" s="210"/>
    </row>
    <row r="5" spans="1:17" ht="12" customHeight="1">
      <c r="A5" s="40"/>
      <c r="B5" s="41"/>
      <c r="C5" s="37"/>
      <c r="D5" s="37"/>
      <c r="E5" s="37"/>
      <c r="F5" s="37"/>
      <c r="G5" s="37"/>
      <c r="H5" s="37"/>
      <c r="I5" s="37"/>
      <c r="J5" s="37"/>
      <c r="K5" s="37"/>
      <c r="L5" s="37"/>
      <c r="M5" s="37"/>
      <c r="N5" s="38"/>
      <c r="O5" s="38"/>
      <c r="P5" s="38"/>
      <c r="Q5" s="39"/>
    </row>
    <row r="6" spans="1:17" ht="12" customHeight="1">
      <c r="A6" s="41"/>
      <c r="B6" s="41"/>
      <c r="C6" s="37"/>
      <c r="D6" s="37"/>
      <c r="E6" s="37"/>
      <c r="F6" s="37"/>
      <c r="G6" s="37"/>
      <c r="H6" s="37"/>
      <c r="I6" s="37"/>
      <c r="J6" s="37"/>
      <c r="K6" s="37"/>
      <c r="L6" s="37"/>
      <c r="M6" s="37"/>
      <c r="N6" s="42"/>
      <c r="O6" s="38"/>
      <c r="P6" s="38"/>
      <c r="Q6" s="39"/>
    </row>
    <row r="7" spans="1:17" ht="12" customHeight="1">
      <c r="A7" s="81"/>
      <c r="B7" s="82"/>
      <c r="C7" s="83"/>
      <c r="D7" s="83"/>
      <c r="E7" s="83"/>
      <c r="F7" s="83"/>
      <c r="G7" s="83"/>
      <c r="H7" s="83"/>
      <c r="I7" s="83"/>
      <c r="J7" s="83"/>
      <c r="K7" s="83"/>
      <c r="L7" s="83"/>
      <c r="M7" s="83"/>
      <c r="N7" s="84"/>
      <c r="O7" s="212" t="s">
        <v>86</v>
      </c>
      <c r="P7" s="213"/>
      <c r="Q7" s="213"/>
    </row>
    <row r="8" spans="1:17" ht="12" customHeight="1">
      <c r="A8" s="85"/>
      <c r="B8" s="86"/>
      <c r="C8" s="87"/>
      <c r="D8" s="87"/>
      <c r="E8" s="87"/>
      <c r="F8" s="87"/>
      <c r="G8" s="87"/>
      <c r="H8" s="87"/>
      <c r="I8" s="87"/>
      <c r="J8" s="87"/>
      <c r="K8" s="87"/>
      <c r="L8" s="87"/>
      <c r="M8" s="87"/>
      <c r="N8" s="88"/>
      <c r="O8" s="43" t="s">
        <v>94</v>
      </c>
      <c r="P8" s="75"/>
      <c r="Q8" s="77" t="s">
        <v>218</v>
      </c>
    </row>
    <row r="9" spans="1:17" ht="12" customHeight="1">
      <c r="A9" s="89" t="s">
        <v>88</v>
      </c>
      <c r="B9" s="86" t="s">
        <v>89</v>
      </c>
      <c r="C9" s="87" t="s">
        <v>90</v>
      </c>
      <c r="D9" s="87" t="s">
        <v>91</v>
      </c>
      <c r="E9" s="87" t="s">
        <v>87</v>
      </c>
      <c r="F9" s="87" t="s">
        <v>92</v>
      </c>
      <c r="G9" s="87" t="s">
        <v>93</v>
      </c>
      <c r="H9" s="87" t="s">
        <v>94</v>
      </c>
      <c r="I9" s="87" t="s">
        <v>95</v>
      </c>
      <c r="J9" s="87" t="s">
        <v>96</v>
      </c>
      <c r="K9" s="87" t="s">
        <v>97</v>
      </c>
      <c r="L9" s="87" t="s">
        <v>98</v>
      </c>
      <c r="M9" s="87" t="s">
        <v>99</v>
      </c>
      <c r="N9" s="90" t="s">
        <v>100</v>
      </c>
      <c r="O9" s="195" t="s">
        <v>101</v>
      </c>
      <c r="P9" s="196"/>
      <c r="Q9" s="196"/>
    </row>
    <row r="10" spans="1:17" ht="12" customHeight="1">
      <c r="A10" s="85"/>
      <c r="B10" s="86"/>
      <c r="C10" s="87"/>
      <c r="D10" s="87"/>
      <c r="E10" s="87"/>
      <c r="F10" s="87"/>
      <c r="G10" s="87"/>
      <c r="H10" s="87"/>
      <c r="I10" s="87"/>
      <c r="J10" s="87"/>
      <c r="K10" s="87"/>
      <c r="L10" s="87"/>
      <c r="M10" s="87"/>
      <c r="N10" s="88"/>
      <c r="O10" s="90" t="s">
        <v>102</v>
      </c>
      <c r="P10" s="44" t="s">
        <v>103</v>
      </c>
      <c r="Q10" s="91" t="s">
        <v>103</v>
      </c>
    </row>
    <row r="11" spans="1:17" ht="12" customHeight="1">
      <c r="A11" s="92"/>
      <c r="B11" s="93"/>
      <c r="C11" s="94"/>
      <c r="D11" s="94"/>
      <c r="E11" s="94"/>
      <c r="F11" s="94"/>
      <c r="G11" s="94"/>
      <c r="H11" s="94"/>
      <c r="I11" s="94"/>
      <c r="J11" s="94"/>
      <c r="K11" s="94"/>
      <c r="L11" s="94"/>
      <c r="M11" s="94"/>
      <c r="N11" s="95"/>
      <c r="O11" s="96" t="s">
        <v>104</v>
      </c>
      <c r="P11" s="97" t="s">
        <v>105</v>
      </c>
      <c r="Q11" s="98" t="s">
        <v>204</v>
      </c>
    </row>
    <row r="12" spans="1:17" ht="12" customHeight="1">
      <c r="A12" s="22"/>
      <c r="B12" s="45"/>
      <c r="C12" s="45"/>
      <c r="D12" s="45"/>
      <c r="E12" s="45"/>
      <c r="F12" s="45"/>
      <c r="G12" s="45"/>
      <c r="H12" s="45"/>
      <c r="I12" s="45"/>
      <c r="J12" s="45"/>
      <c r="K12" s="45"/>
      <c r="L12" s="45"/>
      <c r="M12" s="45"/>
      <c r="N12" s="99"/>
      <c r="O12" s="39"/>
      <c r="P12" s="39"/>
      <c r="Q12" s="39"/>
    </row>
    <row r="13" spans="1:17" ht="12" customHeight="1">
      <c r="A13" s="22"/>
      <c r="B13" s="45"/>
      <c r="C13" s="45"/>
      <c r="D13" s="45"/>
      <c r="E13" s="45"/>
      <c r="F13" s="45"/>
      <c r="G13" s="45"/>
      <c r="H13" s="45"/>
      <c r="I13" s="45"/>
      <c r="J13" s="45"/>
      <c r="K13" s="45"/>
      <c r="L13" s="45"/>
      <c r="M13" s="45"/>
      <c r="N13" s="99"/>
      <c r="O13" s="46"/>
      <c r="P13" s="44"/>
      <c r="Q13" s="39"/>
    </row>
    <row r="14" spans="1:17" ht="12" customHeight="1">
      <c r="A14" s="211" t="s">
        <v>14</v>
      </c>
      <c r="B14" s="211"/>
      <c r="C14" s="211"/>
      <c r="D14" s="211"/>
      <c r="E14" s="211"/>
      <c r="F14" s="211"/>
      <c r="G14" s="211"/>
      <c r="H14" s="211"/>
      <c r="I14" s="211"/>
      <c r="J14" s="211"/>
      <c r="K14" s="211"/>
      <c r="L14" s="211"/>
      <c r="M14" s="211"/>
      <c r="N14" s="211"/>
      <c r="O14" s="211"/>
      <c r="P14" s="211"/>
      <c r="Q14" s="211"/>
    </row>
    <row r="15" spans="1:17" ht="12" customHeight="1">
      <c r="A15" s="101"/>
      <c r="B15" s="102"/>
      <c r="C15" s="102"/>
      <c r="D15" s="102"/>
      <c r="E15" s="102"/>
      <c r="F15" s="102"/>
      <c r="G15" s="102"/>
      <c r="H15" s="102"/>
      <c r="I15" s="102"/>
      <c r="J15" s="102"/>
      <c r="K15" s="102"/>
      <c r="L15" s="102"/>
      <c r="M15" s="102"/>
      <c r="N15" s="102"/>
      <c r="O15" s="102"/>
      <c r="P15" s="102"/>
      <c r="Q15" s="39"/>
    </row>
    <row r="16" spans="1:17" ht="12" customHeight="1">
      <c r="A16" s="103"/>
      <c r="B16" s="47"/>
      <c r="C16" s="47"/>
      <c r="D16" s="47"/>
      <c r="E16" s="47"/>
      <c r="F16" s="47"/>
      <c r="G16" s="47"/>
      <c r="H16" s="47"/>
      <c r="I16" s="47"/>
      <c r="J16" s="47"/>
      <c r="K16" s="47"/>
      <c r="L16" s="47"/>
      <c r="M16" s="47"/>
      <c r="N16" s="47"/>
      <c r="O16" s="104"/>
      <c r="P16" s="104"/>
      <c r="Q16" s="105"/>
    </row>
    <row r="17" spans="1:17" ht="12" customHeight="1">
      <c r="A17" s="27" t="s">
        <v>106</v>
      </c>
      <c r="B17" s="47">
        <v>86.58170174656328</v>
      </c>
      <c r="C17" s="47">
        <v>97.02850109429944</v>
      </c>
      <c r="D17" s="47">
        <v>107.81152390295642</v>
      </c>
      <c r="E17" s="47">
        <v>94.35403418606606</v>
      </c>
      <c r="F17" s="47">
        <v>106.41292587980114</v>
      </c>
      <c r="G17" s="47">
        <v>93.73562267216786</v>
      </c>
      <c r="H17" s="47">
        <v>93.5037375210036</v>
      </c>
      <c r="I17" s="47">
        <v>94.6721621319961</v>
      </c>
      <c r="J17" s="47">
        <v>105.01610866563225</v>
      </c>
      <c r="K17" s="47">
        <v>109.94468117869458</v>
      </c>
      <c r="L17" s="47">
        <v>116.89370701889996</v>
      </c>
      <c r="M17" s="47">
        <v>94.04529392814986</v>
      </c>
      <c r="N17" s="47">
        <v>99.99999999385255</v>
      </c>
      <c r="O17" s="106"/>
      <c r="P17" s="104"/>
      <c r="Q17" s="105"/>
    </row>
    <row r="18" spans="1:17" ht="12" customHeight="1">
      <c r="A18" s="28">
        <v>2001</v>
      </c>
      <c r="B18" s="47">
        <v>104.1179773510133</v>
      </c>
      <c r="C18" s="47">
        <v>103.25792122547254</v>
      </c>
      <c r="D18" s="47">
        <v>109.5068000098053</v>
      </c>
      <c r="E18" s="47">
        <v>94.12215138891845</v>
      </c>
      <c r="F18" s="47">
        <v>105.37026693937754</v>
      </c>
      <c r="G18" s="47">
        <v>94.23192883977732</v>
      </c>
      <c r="H18" s="47">
        <v>98.0933430265579</v>
      </c>
      <c r="I18" s="47">
        <v>96.7076031596901</v>
      </c>
      <c r="J18" s="47">
        <v>99.7699687101702</v>
      </c>
      <c r="K18" s="47">
        <v>104.1375458794494</v>
      </c>
      <c r="L18" s="47">
        <v>108.97676126825357</v>
      </c>
      <c r="M18" s="47">
        <v>90.54129495103523</v>
      </c>
      <c r="N18" s="47">
        <f>(B18+C18+D18+E18+F18+G18+H18+I18+J18+K18+L18+M18)/12</f>
        <v>100.73613022912674</v>
      </c>
      <c r="O18" s="106">
        <f>100*(H18-G18)/G18</f>
        <v>4.097776872790268</v>
      </c>
      <c r="P18" s="106">
        <f>100*(H18-H17)/H17</f>
        <v>4.908472781126366</v>
      </c>
      <c r="Q18" s="104">
        <f>(((B18+C18+D18+E18+F18+G18+H18)/7)-((B17+C17+D17+E17+F17+G17+H17)/7))/((B17+C17+D17+E17+F17+G17+H17)/7)*100</f>
        <v>4.308379953873383</v>
      </c>
    </row>
    <row r="19" spans="1:17" ht="12" customHeight="1">
      <c r="A19" s="28">
        <v>2002</v>
      </c>
      <c r="B19" s="47">
        <v>98.60363736770597</v>
      </c>
      <c r="C19" s="47">
        <v>101.96996521698189</v>
      </c>
      <c r="D19" s="47">
        <v>112.45145336874234</v>
      </c>
      <c r="E19" s="47">
        <v>108.74879168760678</v>
      </c>
      <c r="F19" s="47">
        <v>102.63138634373212</v>
      </c>
      <c r="G19" s="47">
        <v>103.81718573160299</v>
      </c>
      <c r="H19" s="47">
        <v>100.11415637588324</v>
      </c>
      <c r="I19" s="47">
        <v>101.9199211234411</v>
      </c>
      <c r="J19" s="47">
        <v>114.19656228206298</v>
      </c>
      <c r="K19" s="47">
        <v>120.85742825853552</v>
      </c>
      <c r="L19" s="47">
        <v>120.05015098417266</v>
      </c>
      <c r="M19" s="47">
        <v>101.07940872423642</v>
      </c>
      <c r="N19" s="47">
        <f>(B19+C19+D19+E19+F19+G19+H19+I19+J19+K19+L19+M19)/12</f>
        <v>107.20333728872532</v>
      </c>
      <c r="O19" s="106">
        <f>100*(H19-G19)/G19</f>
        <v>-3.5668751080318586</v>
      </c>
      <c r="P19" s="106">
        <f>100*(H19-H18)/H18</f>
        <v>2.0600922417112644</v>
      </c>
      <c r="Q19" s="104">
        <f>(((B19+C19+D19+E19+F19+G19+H19)/7)-((B18+C18+D18+E18+F18+G18+H18)/7))/((B18+C18+D18+E18+F18+G18+H18)/7)*100</f>
        <v>2.7707318384727135</v>
      </c>
    </row>
    <row r="20" spans="1:17" ht="12" customHeight="1">
      <c r="A20" s="28">
        <v>2003</v>
      </c>
      <c r="B20" s="47">
        <v>116.63811766644785</v>
      </c>
      <c r="C20" s="47">
        <v>115.1</v>
      </c>
      <c r="D20" s="47">
        <v>126.9</v>
      </c>
      <c r="E20" s="47">
        <v>116.9</v>
      </c>
      <c r="F20" s="47">
        <v>110.9</v>
      </c>
      <c r="G20" s="47">
        <v>115.2</v>
      </c>
      <c r="H20" s="47">
        <v>119.1</v>
      </c>
      <c r="I20" s="47">
        <v>108.7</v>
      </c>
      <c r="J20" s="47">
        <v>132.7</v>
      </c>
      <c r="K20" s="47">
        <v>136.8</v>
      </c>
      <c r="L20" s="47">
        <v>135.2</v>
      </c>
      <c r="M20" s="47">
        <v>108</v>
      </c>
      <c r="N20" s="47">
        <f>(B20+C20+D20+E20+F20+G20+H20+I20+J20+K20+L20+M20)/12</f>
        <v>120.17817647220399</v>
      </c>
      <c r="O20" s="106">
        <f>100*(H20-G20)/G20</f>
        <v>3.385416666666659</v>
      </c>
      <c r="P20" s="106">
        <f>100*(H20-H19)/H19</f>
        <v>18.964194786632895</v>
      </c>
      <c r="Q20" s="104">
        <f>(((B20+C20+D20+E20+F20+G20+H20)/7)-((B19+C19+D19+E19+F19+G19+H19)/7))/((B19+C19+D19+E19+F19+G19+H19)/7)*100</f>
        <v>12.686654028822042</v>
      </c>
    </row>
    <row r="21" spans="1:17" ht="12" customHeight="1">
      <c r="A21" s="28">
        <v>2004</v>
      </c>
      <c r="B21" s="47">
        <v>118.9</v>
      </c>
      <c r="C21" s="47">
        <v>118.9</v>
      </c>
      <c r="D21" s="47">
        <v>148.3</v>
      </c>
      <c r="E21" s="47">
        <v>128.6</v>
      </c>
      <c r="F21" s="47">
        <v>126.6</v>
      </c>
      <c r="G21" s="47">
        <v>143.3</v>
      </c>
      <c r="H21" s="47">
        <v>133.6</v>
      </c>
      <c r="I21" s="47">
        <v>122.4</v>
      </c>
      <c r="J21" s="47">
        <v>140.2</v>
      </c>
      <c r="K21" s="47">
        <v>142.4</v>
      </c>
      <c r="L21" s="47">
        <v>152.2</v>
      </c>
      <c r="M21" s="47">
        <v>127.3</v>
      </c>
      <c r="N21" s="47">
        <f>(B21+C21+D21+E21+F21+G21+H21+I21+J21+K21+L21+M21)/12</f>
        <v>133.55833333333337</v>
      </c>
      <c r="O21" s="106">
        <f>100*(H21-G21)/G21</f>
        <v>-6.769016050244254</v>
      </c>
      <c r="P21" s="106">
        <f>100*(H21-H20)/H20</f>
        <v>12.174643157010916</v>
      </c>
      <c r="Q21" s="104">
        <f>(((B21+C21+D21+E21+F21+G21+H21)/7)-((B20+C20+D20+E20+F20+G20+H20)/7))/((B20+C20+D20+E20+F20+G20+H20)/7)*100</f>
        <v>11.874906286874968</v>
      </c>
    </row>
    <row r="22" spans="1:17" ht="12" customHeight="1">
      <c r="A22" s="28">
        <v>2005</v>
      </c>
      <c r="B22" s="47">
        <v>135.8</v>
      </c>
      <c r="C22" s="47">
        <v>136.4</v>
      </c>
      <c r="D22" s="47">
        <v>142.6</v>
      </c>
      <c r="E22" s="47">
        <v>136.6</v>
      </c>
      <c r="F22" s="47">
        <v>139.9</v>
      </c>
      <c r="G22" s="47">
        <v>150.6</v>
      </c>
      <c r="H22" s="47">
        <v>134.2</v>
      </c>
      <c r="I22" s="47" t="s">
        <v>47</v>
      </c>
      <c r="J22" s="47" t="s">
        <v>47</v>
      </c>
      <c r="K22" s="47" t="s">
        <v>47</v>
      </c>
      <c r="L22" s="47" t="s">
        <v>47</v>
      </c>
      <c r="M22" s="47" t="s">
        <v>47</v>
      </c>
      <c r="N22" s="47">
        <f>(B22+C22+D22+E22+F22+G22+H22)/7</f>
        <v>139.44285714285715</v>
      </c>
      <c r="O22" s="106">
        <f>100*(H22-G22)/G22</f>
        <v>-10.889774236387785</v>
      </c>
      <c r="P22" s="106">
        <f>100*(H22-H21)/H21</f>
        <v>0.4491017964071814</v>
      </c>
      <c r="Q22" s="104">
        <f>(((B22+C22+D22+E22+F22+G22+H22)/7)-((B21+C21+D21+E21+F21+G21+H21)/7))/((B21+C21+D21+E21+F21+G21+H21)/7)*100</f>
        <v>6.305815726421236</v>
      </c>
    </row>
    <row r="23" spans="1:17" ht="12" customHeight="1">
      <c r="A23" s="29"/>
      <c r="B23" s="47"/>
      <c r="C23" s="47"/>
      <c r="D23" s="47"/>
      <c r="E23" s="47"/>
      <c r="F23" s="47"/>
      <c r="G23" s="47"/>
      <c r="H23" s="47"/>
      <c r="I23" s="47"/>
      <c r="J23" s="47"/>
      <c r="K23" s="47"/>
      <c r="L23" s="47"/>
      <c r="M23" s="47"/>
      <c r="N23" s="47"/>
      <c r="O23" s="107"/>
      <c r="P23" s="107"/>
      <c r="Q23" s="105"/>
    </row>
    <row r="24" spans="1:17" ht="12" customHeight="1">
      <c r="A24" s="30" t="s">
        <v>107</v>
      </c>
      <c r="B24" s="47">
        <v>85.14354757668279</v>
      </c>
      <c r="C24" s="47">
        <v>97.69973901791793</v>
      </c>
      <c r="D24" s="47">
        <v>109.25360919848153</v>
      </c>
      <c r="E24" s="47">
        <v>96.04618882805315</v>
      </c>
      <c r="F24" s="47">
        <v>104.50675721760594</v>
      </c>
      <c r="G24" s="47">
        <v>92.2486488747349</v>
      </c>
      <c r="H24" s="47">
        <v>93.41849495106331</v>
      </c>
      <c r="I24" s="47">
        <v>98.46339241437411</v>
      </c>
      <c r="J24" s="47">
        <v>106.62445518636633</v>
      </c>
      <c r="K24" s="47">
        <v>111.15651615056119</v>
      </c>
      <c r="L24" s="47">
        <v>113.64095420627484</v>
      </c>
      <c r="M24" s="47">
        <v>91.7976963405407</v>
      </c>
      <c r="N24" s="47">
        <v>99.99999999688804</v>
      </c>
      <c r="O24" s="104"/>
      <c r="P24" s="104"/>
      <c r="Q24" s="105"/>
    </row>
    <row r="25" spans="1:17" ht="12" customHeight="1">
      <c r="A25" s="28">
        <v>2001</v>
      </c>
      <c r="B25" s="47">
        <v>102.3914251110364</v>
      </c>
      <c r="C25" s="47">
        <v>101.19309202821964</v>
      </c>
      <c r="D25" s="47">
        <v>108.22769006505699</v>
      </c>
      <c r="E25" s="47">
        <v>92.44903567823904</v>
      </c>
      <c r="F25" s="47">
        <v>104.4217319758987</v>
      </c>
      <c r="G25" s="47">
        <v>92.85250349259843</v>
      </c>
      <c r="H25" s="47">
        <v>97.95500994978444</v>
      </c>
      <c r="I25" s="47">
        <v>100.40490228642673</v>
      </c>
      <c r="J25" s="47">
        <v>101.26603830799641</v>
      </c>
      <c r="K25" s="47">
        <v>106.39637742280725</v>
      </c>
      <c r="L25" s="47">
        <v>106.55506362407503</v>
      </c>
      <c r="M25" s="47">
        <v>88.07237493663318</v>
      </c>
      <c r="N25" s="47">
        <f>(B25+C25+D25+E25+F25+G25+H25+I25+J25+K25+L25+M25)/12</f>
        <v>100.18210373989768</v>
      </c>
      <c r="O25" s="106">
        <f>100*(H25-G25)/G25</f>
        <v>5.495281511276373</v>
      </c>
      <c r="P25" s="106">
        <f>100*(H25-H24)/H24</f>
        <v>4.856120836776011</v>
      </c>
      <c r="Q25" s="104">
        <f>(((B25+C25+D25+E25+F25+G25+H25)/7)-((B24+C24+D24+E24+F24+G24+H24)/7))/((B24+C24+D24+E24+F24+G24+H24)/7)*100</f>
        <v>3.121476106860401</v>
      </c>
    </row>
    <row r="26" spans="1:17" ht="12" customHeight="1">
      <c r="A26" s="28">
        <v>2002</v>
      </c>
      <c r="B26" s="47">
        <v>96.95691837707628</v>
      </c>
      <c r="C26" s="47">
        <v>96.96496364654003</v>
      </c>
      <c r="D26" s="47">
        <v>108.37634176200153</v>
      </c>
      <c r="E26" s="47">
        <v>103.2331044331248</v>
      </c>
      <c r="F26" s="47">
        <v>96.59465541458233</v>
      </c>
      <c r="G26" s="47">
        <v>99.43355115390379</v>
      </c>
      <c r="H26" s="47">
        <v>98.18338803320445</v>
      </c>
      <c r="I26" s="47">
        <v>102.18576793346723</v>
      </c>
      <c r="J26" s="47">
        <v>108.16045008182739</v>
      </c>
      <c r="K26" s="47">
        <v>115.42256905632384</v>
      </c>
      <c r="L26" s="47">
        <v>112.13467114969022</v>
      </c>
      <c r="M26" s="47">
        <v>94.17893043905671</v>
      </c>
      <c r="N26" s="47">
        <f>(B26+C26+D26+E26+F26+G26+H26+I26+J26+K26+L26+M26)/12</f>
        <v>102.65210929006655</v>
      </c>
      <c r="O26" s="106">
        <f>100*(H26-G26)/G26</f>
        <v>-1.2572849970573128</v>
      </c>
      <c r="P26" s="106">
        <f>100*(H26-H25)/H25</f>
        <v>0.2331458937496786</v>
      </c>
      <c r="Q26" s="104">
        <f>(((B26+C26+D26+E26+F26+G26+H26)/7)-((B25+C25+D25+E25+F25+G25+H25)/7))/((B25+C25+D25+E25+F25+G25+H25)/7)*100</f>
        <v>0.03608834198913504</v>
      </c>
    </row>
    <row r="27" spans="1:17" ht="12" customHeight="1">
      <c r="A27" s="28">
        <v>2003</v>
      </c>
      <c r="B27" s="47">
        <v>110.420095500168</v>
      </c>
      <c r="C27" s="47">
        <v>108.5</v>
      </c>
      <c r="D27" s="47">
        <v>122.5</v>
      </c>
      <c r="E27" s="47">
        <v>112.9</v>
      </c>
      <c r="F27" s="47">
        <v>109.7</v>
      </c>
      <c r="G27" s="47">
        <v>111.8</v>
      </c>
      <c r="H27" s="47">
        <v>112.7</v>
      </c>
      <c r="I27" s="47">
        <v>105.9</v>
      </c>
      <c r="J27" s="47">
        <v>125.7</v>
      </c>
      <c r="K27" s="47">
        <v>125.5</v>
      </c>
      <c r="L27" s="47">
        <v>122.3</v>
      </c>
      <c r="M27" s="47">
        <v>101.5</v>
      </c>
      <c r="N27" s="47">
        <f>(B27+C27+D27+E27+F27+G27+H27+I27+J27+K27+L27+M27)/12</f>
        <v>114.11834129168068</v>
      </c>
      <c r="O27" s="106">
        <f>100*(H27-G27)/G27</f>
        <v>0.8050089445438333</v>
      </c>
      <c r="P27" s="106">
        <f>100*(H27-H26)/H26</f>
        <v>14.785201710381196</v>
      </c>
      <c r="Q27" s="104">
        <f>(((B27+C27+D27+E27+F27+G27+H27)/7)-((B26+C26+D26+E26+F26+G26+H26)/7))/((B26+C26+D26+E26+F26+G26+H26)/7)*100</f>
        <v>12.687112621575846</v>
      </c>
    </row>
    <row r="28" spans="1:17" ht="12" customHeight="1">
      <c r="A28" s="28">
        <v>2004</v>
      </c>
      <c r="B28" s="47">
        <v>112.3</v>
      </c>
      <c r="C28" s="47">
        <v>109.5</v>
      </c>
      <c r="D28" s="47">
        <v>137.9</v>
      </c>
      <c r="E28" s="47">
        <v>119.9</v>
      </c>
      <c r="F28" s="47">
        <v>114</v>
      </c>
      <c r="G28" s="47">
        <v>125.5</v>
      </c>
      <c r="H28" s="47">
        <v>122.5</v>
      </c>
      <c r="I28" s="47">
        <v>114.2</v>
      </c>
      <c r="J28" s="47">
        <v>127.9</v>
      </c>
      <c r="K28" s="47">
        <v>130</v>
      </c>
      <c r="L28" s="47">
        <v>133</v>
      </c>
      <c r="M28" s="47">
        <v>114.1</v>
      </c>
      <c r="N28" s="47">
        <f>(B28+C28+D28+E28+F28+G28+H28+I28+J28+K28+L28+M28)/12</f>
        <v>121.73333333333333</v>
      </c>
      <c r="O28" s="106">
        <f>100*(H28-G28)/G28</f>
        <v>-2.3904382470119523</v>
      </c>
      <c r="P28" s="106">
        <f>100*(H28-H27)/H27</f>
        <v>8.695652173913041</v>
      </c>
      <c r="Q28" s="104">
        <f>(((B28+C28+D28+E28+F28+G28+H28)/7)-((B27+C27+D27+E27+F27+G27+H27)/7))/((B27+C27+D27+E27+F27+G27+H27)/7)*100</f>
        <v>6.731585510977081</v>
      </c>
    </row>
    <row r="29" spans="1:17" ht="12" customHeight="1">
      <c r="A29" s="28">
        <v>2005</v>
      </c>
      <c r="B29" s="47">
        <v>120.6</v>
      </c>
      <c r="C29" s="47">
        <v>113.6</v>
      </c>
      <c r="D29" s="47">
        <v>125.7</v>
      </c>
      <c r="E29" s="47">
        <v>121.7</v>
      </c>
      <c r="F29" s="47">
        <v>122.9</v>
      </c>
      <c r="G29" s="47">
        <v>135.6</v>
      </c>
      <c r="H29" s="47">
        <v>119.8</v>
      </c>
      <c r="I29" s="47" t="s">
        <v>47</v>
      </c>
      <c r="J29" s="47" t="s">
        <v>47</v>
      </c>
      <c r="K29" s="47" t="s">
        <v>47</v>
      </c>
      <c r="L29" s="47" t="s">
        <v>47</v>
      </c>
      <c r="M29" s="47" t="s">
        <v>47</v>
      </c>
      <c r="N29" s="47">
        <f>(B29+C29+D29+E29+F29+G29+H29)/7</f>
        <v>122.84285714285714</v>
      </c>
      <c r="O29" s="106">
        <f>100*(H29-G29)/G29</f>
        <v>-11.651917404129792</v>
      </c>
      <c r="P29" s="106">
        <f>100*(H29-H28)/H28</f>
        <v>-2.2040816326530637</v>
      </c>
      <c r="Q29" s="104">
        <f>(((B29+C29+D29+E29+F29+G29+H29)/7)-((B28+C28+D28+E28+F28+G28+H28)/7))/((B28+C28+D28+E28+F28+G28+H28)/7)*100</f>
        <v>2.1744296577946765</v>
      </c>
    </row>
    <row r="30" spans="1:17" ht="12" customHeight="1">
      <c r="A30" s="29"/>
      <c r="B30" s="47"/>
      <c r="C30" s="47"/>
      <c r="D30" s="47"/>
      <c r="E30" s="47"/>
      <c r="F30" s="47"/>
      <c r="G30" s="47"/>
      <c r="H30" s="47"/>
      <c r="I30" s="47"/>
      <c r="J30" s="47"/>
      <c r="K30" s="47"/>
      <c r="L30" s="47"/>
      <c r="M30" s="47"/>
      <c r="N30" s="47"/>
      <c r="O30" s="106"/>
      <c r="P30" s="106"/>
      <c r="Q30" s="105"/>
    </row>
    <row r="31" spans="1:17" ht="12" customHeight="1">
      <c r="A31" s="30" t="s">
        <v>108</v>
      </c>
      <c r="B31" s="47">
        <v>90.44327248372204</v>
      </c>
      <c r="C31" s="47">
        <v>95.22616811235306</v>
      </c>
      <c r="D31" s="47">
        <v>103.93939777642156</v>
      </c>
      <c r="E31" s="47">
        <v>89.81044981782587</v>
      </c>
      <c r="F31" s="47">
        <v>111.5311567888078</v>
      </c>
      <c r="G31" s="47">
        <v>97.72827841399719</v>
      </c>
      <c r="H31" s="47">
        <v>93.73262134989774</v>
      </c>
      <c r="I31" s="47">
        <v>84.4923746291355</v>
      </c>
      <c r="J31" s="47">
        <v>100.69755649252868</v>
      </c>
      <c r="K31" s="47">
        <v>106.6907974688075</v>
      </c>
      <c r="L31" s="47">
        <v>125.62763507909413</v>
      </c>
      <c r="M31" s="47">
        <v>100.08029159806442</v>
      </c>
      <c r="N31" s="47">
        <v>100.00000000088795</v>
      </c>
      <c r="O31" s="106"/>
      <c r="P31" s="106"/>
      <c r="Q31" s="105"/>
    </row>
    <row r="32" spans="1:17" ht="12" customHeight="1">
      <c r="A32" s="28">
        <v>2001</v>
      </c>
      <c r="B32" s="47">
        <v>108.75392233225438</v>
      </c>
      <c r="C32" s="47">
        <v>108.80216965706305</v>
      </c>
      <c r="D32" s="47">
        <v>112.94132298570918</v>
      </c>
      <c r="E32" s="47">
        <v>98.61461457687719</v>
      </c>
      <c r="F32" s="47">
        <v>107.91716694870499</v>
      </c>
      <c r="G32" s="47">
        <v>97.9358075120108</v>
      </c>
      <c r="H32" s="47">
        <v>98.4647795470935</v>
      </c>
      <c r="I32" s="47">
        <v>86.78002909036726</v>
      </c>
      <c r="J32" s="47">
        <v>95.75288997184698</v>
      </c>
      <c r="K32" s="47">
        <v>98.07238407813654</v>
      </c>
      <c r="L32" s="47">
        <v>115.4792329398004</v>
      </c>
      <c r="M32" s="47">
        <v>97.17056284663535</v>
      </c>
      <c r="N32" s="47">
        <f>(B32+C32+D32+E32+F32+G32+H32+I32+J32+K32+L32+M32)/12</f>
        <v>102.22374020720832</v>
      </c>
      <c r="O32" s="106">
        <f>100*(H32-G32)/G32</f>
        <v>0.5401211758200183</v>
      </c>
      <c r="P32" s="106">
        <f>100*(H32-H31)/H31</f>
        <v>5.048571275448407</v>
      </c>
      <c r="Q32" s="104">
        <f>(((B32+C32+D32+E32+F32+G32+H32)/7)-((B31+C31+D31+E31+F31+G31+H31)/7))/((B31+C31+D31+E31+F31+G31+H31)/7)*100</f>
        <v>7.476200272710863</v>
      </c>
    </row>
    <row r="33" spans="1:17" ht="12" customHeight="1">
      <c r="A33" s="28">
        <v>2002</v>
      </c>
      <c r="B33" s="47">
        <v>103.02522303605647</v>
      </c>
      <c r="C33" s="47">
        <v>115.40883565596968</v>
      </c>
      <c r="D33" s="47">
        <v>123.39348728401554</v>
      </c>
      <c r="E33" s="47">
        <v>123.558898207845</v>
      </c>
      <c r="F33" s="47">
        <v>118.84054106118766</v>
      </c>
      <c r="G33" s="47">
        <v>115.58763101987321</v>
      </c>
      <c r="H33" s="47">
        <v>105.29843959457234</v>
      </c>
      <c r="I33" s="47">
        <v>101.20609901875352</v>
      </c>
      <c r="J33" s="47">
        <v>130.40405565959725</v>
      </c>
      <c r="K33" s="47">
        <v>135.450504335016</v>
      </c>
      <c r="L33" s="47">
        <v>141.3039121328052</v>
      </c>
      <c r="M33" s="47">
        <v>119.60780123448353</v>
      </c>
      <c r="N33" s="47">
        <f>(B33+C33+D33+E33+F33+G33+H33+I33+J33+K33+L33+M33)/12</f>
        <v>119.42378568668128</v>
      </c>
      <c r="O33" s="106">
        <f>100*(H33-G33)/G33</f>
        <v>-8.901637082199418</v>
      </c>
      <c r="P33" s="106">
        <f>100*(H33-H32)/H32</f>
        <v>6.940207532999612</v>
      </c>
      <c r="Q33" s="104">
        <f>(((B33+C33+D33+E33+F33+G33+H33)/7)-((B32+C32+D32+E32+F32+G32+H32)/7))/((B32+C32+D32+E32+F32+G32+H32)/7)*100</f>
        <v>9.77370620973298</v>
      </c>
    </row>
    <row r="34" spans="1:17" ht="12" customHeight="1">
      <c r="A34" s="28">
        <v>2003</v>
      </c>
      <c r="B34" s="47">
        <v>133.3340553391261</v>
      </c>
      <c r="C34" s="47">
        <v>132.9</v>
      </c>
      <c r="D34" s="47">
        <v>138.6</v>
      </c>
      <c r="E34" s="47">
        <v>127.6</v>
      </c>
      <c r="F34" s="47">
        <v>114.1</v>
      </c>
      <c r="G34" s="47">
        <v>124.2</v>
      </c>
      <c r="H34" s="47">
        <v>136.2</v>
      </c>
      <c r="I34" s="47">
        <v>116.5</v>
      </c>
      <c r="J34" s="47">
        <v>151.5</v>
      </c>
      <c r="K34" s="47">
        <v>167</v>
      </c>
      <c r="L34" s="47">
        <v>169.6</v>
      </c>
      <c r="M34" s="47">
        <v>125.6</v>
      </c>
      <c r="N34" s="47">
        <f>(B34+C34+D34+E34+F34+G34+H34+I34+J34+K34+L34+M34)/12</f>
        <v>136.42783794492718</v>
      </c>
      <c r="O34" s="106">
        <f>100*(H34-G34)/G34</f>
        <v>9.66183574879226</v>
      </c>
      <c r="P34" s="106">
        <f>100*(H34-H33)/H33</f>
        <v>29.346646089350482</v>
      </c>
      <c r="Q34" s="104">
        <f>(((B34+C34+D34+E34+F34+G34+H34)/7)-((B33+C33+D33+E33+F33+G33+H33)/7))/((B33+C33+D33+E33+F33+G33+H33)/7)*100</f>
        <v>12.64679522193372</v>
      </c>
    </row>
    <row r="35" spans="1:17" ht="12" customHeight="1">
      <c r="A35" s="28">
        <v>2004</v>
      </c>
      <c r="B35" s="47">
        <v>136.5</v>
      </c>
      <c r="C35" s="47">
        <v>144.2</v>
      </c>
      <c r="D35" s="47">
        <v>176.3</v>
      </c>
      <c r="E35" s="47">
        <v>151.9</v>
      </c>
      <c r="F35" s="47">
        <v>160.4</v>
      </c>
      <c r="G35" s="47">
        <v>190.8</v>
      </c>
      <c r="H35" s="47">
        <v>163.1</v>
      </c>
      <c r="I35" s="47">
        <v>144.7</v>
      </c>
      <c r="J35" s="47">
        <v>173.3</v>
      </c>
      <c r="K35" s="47">
        <v>175.5</v>
      </c>
      <c r="L35" s="47">
        <v>203.7</v>
      </c>
      <c r="M35" s="47">
        <v>162.7</v>
      </c>
      <c r="N35" s="47">
        <f>(B35+C35+D35+E35+F35+G35+H35+I35+J35+K35+L35+M35)/12</f>
        <v>165.25833333333333</v>
      </c>
      <c r="O35" s="106">
        <f>100*(H35-G35)/G35</f>
        <v>-14.51781970649896</v>
      </c>
      <c r="P35" s="106">
        <f>100*(H35-H34)/H34</f>
        <v>19.750367107195306</v>
      </c>
      <c r="Q35" s="104">
        <f>(((B35+C35+D35+E35+F35+G35+H35)/7)-((B34+C34+D34+E34+F34+G34+H34)/7))/((B34+C34+D34+E34+F34+G34+H34)/7)*100</f>
        <v>23.845829075191805</v>
      </c>
    </row>
    <row r="36" spans="1:17" ht="12" customHeight="1">
      <c r="A36" s="28">
        <v>2005</v>
      </c>
      <c r="B36" s="47">
        <v>176.7</v>
      </c>
      <c r="C36" s="47">
        <v>197.7</v>
      </c>
      <c r="D36" s="47">
        <v>188.1</v>
      </c>
      <c r="E36" s="47">
        <v>176.9</v>
      </c>
      <c r="F36" s="47">
        <v>185.8</v>
      </c>
      <c r="G36" s="47">
        <v>190.7</v>
      </c>
      <c r="H36" s="47">
        <v>173.1</v>
      </c>
      <c r="I36" s="47" t="s">
        <v>47</v>
      </c>
      <c r="J36" s="47" t="s">
        <v>47</v>
      </c>
      <c r="K36" s="47" t="s">
        <v>47</v>
      </c>
      <c r="L36" s="47" t="s">
        <v>47</v>
      </c>
      <c r="M36" s="47" t="s">
        <v>47</v>
      </c>
      <c r="N36" s="47">
        <f>(B36+C36+D36+E36+F36+G36+H36)/7</f>
        <v>184.14285714285714</v>
      </c>
      <c r="O36" s="106">
        <f>100*(H36-G36)/G36</f>
        <v>-9.229155742003144</v>
      </c>
      <c r="P36" s="106">
        <f>100*(H36-H35)/H35</f>
        <v>6.131207847946046</v>
      </c>
      <c r="Q36" s="104">
        <f>(((B36+C36+D36+E36+F36+G36+H36)/7)-((B35+C35+D35+E35+F35+G35+H35)/7))/((B35+C35+D35+E35+F35+G35+H35)/7)*100</f>
        <v>14.76139601139603</v>
      </c>
    </row>
    <row r="37" spans="1:17" ht="12" customHeight="1">
      <c r="A37" s="108"/>
      <c r="B37" s="47"/>
      <c r="C37" s="47"/>
      <c r="D37" s="47"/>
      <c r="E37" s="47"/>
      <c r="F37" s="47"/>
      <c r="G37" s="47"/>
      <c r="H37" s="47"/>
      <c r="I37" s="47"/>
      <c r="J37" s="47"/>
      <c r="K37" s="47"/>
      <c r="L37" s="47"/>
      <c r="M37" s="47"/>
      <c r="N37" s="39"/>
      <c r="O37" s="39"/>
      <c r="P37" s="39"/>
      <c r="Q37" s="105"/>
    </row>
    <row r="38" spans="1:17" ht="12" customHeight="1">
      <c r="A38" s="108"/>
      <c r="B38" s="39"/>
      <c r="C38" s="39"/>
      <c r="D38" s="39"/>
      <c r="E38" s="39"/>
      <c r="F38" s="39"/>
      <c r="G38" s="39"/>
      <c r="H38" s="39"/>
      <c r="I38" s="39"/>
      <c r="J38" s="39"/>
      <c r="K38" s="39"/>
      <c r="L38" s="39"/>
      <c r="M38" s="39"/>
      <c r="N38" s="39"/>
      <c r="O38" s="39"/>
      <c r="P38" s="39"/>
      <c r="Q38" s="105"/>
    </row>
    <row r="39" spans="1:17" ht="12" customHeight="1">
      <c r="A39" s="211" t="s">
        <v>15</v>
      </c>
      <c r="B39" s="211"/>
      <c r="C39" s="211"/>
      <c r="D39" s="211"/>
      <c r="E39" s="211"/>
      <c r="F39" s="211"/>
      <c r="G39" s="211"/>
      <c r="H39" s="211"/>
      <c r="I39" s="211"/>
      <c r="J39" s="211"/>
      <c r="K39" s="211"/>
      <c r="L39" s="211"/>
      <c r="M39" s="211"/>
      <c r="N39" s="211"/>
      <c r="O39" s="211"/>
      <c r="P39" s="211"/>
      <c r="Q39" s="211"/>
    </row>
    <row r="40" spans="1:17" ht="12" customHeight="1">
      <c r="A40" s="101"/>
      <c r="B40" s="102"/>
      <c r="C40" s="102"/>
      <c r="D40" s="102"/>
      <c r="E40" s="102"/>
      <c r="F40" s="102"/>
      <c r="G40" s="102"/>
      <c r="H40" s="102"/>
      <c r="I40" s="102"/>
      <c r="J40" s="102"/>
      <c r="K40" s="102"/>
      <c r="L40" s="102"/>
      <c r="M40" s="102"/>
      <c r="N40" s="102"/>
      <c r="O40" s="102"/>
      <c r="P40" s="102"/>
      <c r="Q40" s="105"/>
    </row>
    <row r="41" spans="1:17" ht="12" customHeight="1">
      <c r="A41" s="103"/>
      <c r="B41" s="47"/>
      <c r="C41" s="47"/>
      <c r="D41" s="47"/>
      <c r="E41" s="47"/>
      <c r="F41" s="47"/>
      <c r="G41" s="47"/>
      <c r="H41" s="47"/>
      <c r="I41" s="47"/>
      <c r="J41" s="47"/>
      <c r="K41" s="47"/>
      <c r="L41" s="47"/>
      <c r="M41" s="47"/>
      <c r="N41" s="47"/>
      <c r="O41" s="109"/>
      <c r="P41" s="109"/>
      <c r="Q41" s="39"/>
    </row>
    <row r="42" spans="1:17" ht="12" customHeight="1">
      <c r="A42" s="27" t="s">
        <v>106</v>
      </c>
      <c r="B42" s="47">
        <v>85.92184738142107</v>
      </c>
      <c r="C42" s="47">
        <v>96.5465776527613</v>
      </c>
      <c r="D42" s="47">
        <v>107.26229129773073</v>
      </c>
      <c r="E42" s="47">
        <v>94.12889960303326</v>
      </c>
      <c r="F42" s="47">
        <v>106.33476393438453</v>
      </c>
      <c r="G42" s="47">
        <v>93.74008252605265</v>
      </c>
      <c r="H42" s="47">
        <v>93.7008465513077</v>
      </c>
      <c r="I42" s="47">
        <v>94.72049950572122</v>
      </c>
      <c r="J42" s="47">
        <v>105.3356168694658</v>
      </c>
      <c r="K42" s="47">
        <v>110.42074473204502</v>
      </c>
      <c r="L42" s="47">
        <v>117.4508326287221</v>
      </c>
      <c r="M42" s="47">
        <v>94.4369973245917</v>
      </c>
      <c r="N42" s="47">
        <v>100.00000000060307</v>
      </c>
      <c r="O42" s="104"/>
      <c r="P42" s="104"/>
      <c r="Q42" s="39"/>
    </row>
    <row r="43" spans="1:17" ht="12" customHeight="1">
      <c r="A43" s="28">
        <v>2001</v>
      </c>
      <c r="B43" s="47">
        <v>104.72472805708372</v>
      </c>
      <c r="C43" s="47">
        <v>103.80463413316612</v>
      </c>
      <c r="D43" s="47">
        <v>110.14014384132761</v>
      </c>
      <c r="E43" s="47">
        <v>94.69190096472914</v>
      </c>
      <c r="F43" s="47">
        <v>105.92719299613739</v>
      </c>
      <c r="G43" s="47">
        <v>94.93811077239266</v>
      </c>
      <c r="H43" s="47">
        <v>98.79131419895563</v>
      </c>
      <c r="I43" s="47">
        <v>97.39841133816005</v>
      </c>
      <c r="J43" s="47">
        <v>100.23937917891219</v>
      </c>
      <c r="K43" s="47">
        <v>104.51821010726418</v>
      </c>
      <c r="L43" s="47">
        <v>109.12810995538898</v>
      </c>
      <c r="M43" s="47">
        <v>90.45539090521618</v>
      </c>
      <c r="N43" s="47">
        <f>(B43+C43+D43+E43+F43+G43+H43+I43+J43+K43+L43+M43)/12</f>
        <v>101.2297938707278</v>
      </c>
      <c r="O43" s="106">
        <f>100*(H43-G43)/G43</f>
        <v>4.0586476760642</v>
      </c>
      <c r="P43" s="106">
        <f>100*(H43-H42)/H42</f>
        <v>5.432680530650855</v>
      </c>
      <c r="Q43" s="104">
        <f>(((B43+C43+D43+E43+F43+G43+H43)/7)-((B42+C42+D42+E42+F42+G42+H42)/7))/((B42+C42+D42+E42+F42+G42+H42)/7)*100</f>
        <v>5.221498282328249</v>
      </c>
    </row>
    <row r="44" spans="1:17" ht="12" customHeight="1">
      <c r="A44" s="28">
        <v>2002</v>
      </c>
      <c r="B44" s="47">
        <v>98.9363024693525</v>
      </c>
      <c r="C44" s="47">
        <v>102.16844540281436</v>
      </c>
      <c r="D44" s="47">
        <v>112.87585551073663</v>
      </c>
      <c r="E44" s="47">
        <v>109.08212381866953</v>
      </c>
      <c r="F44" s="47">
        <v>103.11376283131463</v>
      </c>
      <c r="G44" s="47">
        <v>104.613960954892</v>
      </c>
      <c r="H44" s="47">
        <v>100.61431934666571</v>
      </c>
      <c r="I44" s="47">
        <v>102.29449589027182</v>
      </c>
      <c r="J44" s="47">
        <v>114.39687018571787</v>
      </c>
      <c r="K44" s="47">
        <v>120.66675517116141</v>
      </c>
      <c r="L44" s="47">
        <v>119.58243838558622</v>
      </c>
      <c r="M44" s="47">
        <v>100.76098797765034</v>
      </c>
      <c r="N44" s="47">
        <f>(B44+C44+D44+E44+F44+G44+H44+I44+J44+K44+L44+M44)/12</f>
        <v>107.42552649540276</v>
      </c>
      <c r="O44" s="106">
        <f>100*(H44-G44)/G44</f>
        <v>-3.823238860013025</v>
      </c>
      <c r="P44" s="106">
        <f>100*(H44-H43)/H43</f>
        <v>1.845309137237238</v>
      </c>
      <c r="Q44" s="104">
        <f>(((B44+C44+D44+E44+F44+G44+H44)/7)-((B43+C43+D43+E43+F43+G43+H43)/7))/((B43+C43+D43+E43+F43+G43+H43)/7)*100</f>
        <v>2.578720975754679</v>
      </c>
    </row>
    <row r="45" spans="1:17" ht="12" customHeight="1">
      <c r="A45" s="28">
        <v>2003</v>
      </c>
      <c r="B45" s="47">
        <v>116.7</v>
      </c>
      <c r="C45" s="47">
        <v>114.9</v>
      </c>
      <c r="D45" s="47">
        <v>126.8</v>
      </c>
      <c r="E45" s="47">
        <v>117.45102437536208</v>
      </c>
      <c r="F45" s="47">
        <v>111.4</v>
      </c>
      <c r="G45" s="47">
        <v>115.7</v>
      </c>
      <c r="H45" s="47">
        <v>119.1</v>
      </c>
      <c r="I45" s="47">
        <v>108.3</v>
      </c>
      <c r="J45" s="47">
        <v>131.9</v>
      </c>
      <c r="K45" s="47">
        <v>134.4</v>
      </c>
      <c r="L45" s="47">
        <v>132.2</v>
      </c>
      <c r="M45" s="47">
        <v>106.4</v>
      </c>
      <c r="N45" s="47">
        <f>(B45+C45+D45+E45+F45+G45+H45+I45+J45+K45+L45+M45)/12</f>
        <v>119.60425203128021</v>
      </c>
      <c r="O45" s="106">
        <f>100*(H45-G45)/G45</f>
        <v>2.9386343993085493</v>
      </c>
      <c r="P45" s="106">
        <f>100*(H45-H44)/H44</f>
        <v>18.372812909106944</v>
      </c>
      <c r="Q45" s="104">
        <f>(((B45+C45+D45+E45+F45+G45+H45)/7)-((B44+C44+D44+E44+F44+G44+H44)/7))/((B44+C44+D44+E44+F44+G44+H44)/7)*100</f>
        <v>12.393445834304247</v>
      </c>
    </row>
    <row r="46" spans="1:17" ht="12" customHeight="1">
      <c r="A46" s="28">
        <v>2004</v>
      </c>
      <c r="B46" s="47">
        <v>117.7</v>
      </c>
      <c r="C46" s="47">
        <v>117.5</v>
      </c>
      <c r="D46" s="47">
        <v>146.1</v>
      </c>
      <c r="E46" s="47">
        <v>127.8</v>
      </c>
      <c r="F46" s="47">
        <v>126.1</v>
      </c>
      <c r="G46" s="47">
        <v>142.4</v>
      </c>
      <c r="H46" s="47">
        <v>133.5</v>
      </c>
      <c r="I46" s="47">
        <v>119.9</v>
      </c>
      <c r="J46" s="47">
        <v>137.7</v>
      </c>
      <c r="K46" s="47">
        <v>138.7</v>
      </c>
      <c r="L46" s="47">
        <v>146.4</v>
      </c>
      <c r="M46" s="47">
        <v>123</v>
      </c>
      <c r="N46" s="47">
        <f>(B46+C46+D46+E46+F46+G46+H46+I46+J46+K46+L46+M46)/12</f>
        <v>131.4</v>
      </c>
      <c r="O46" s="106">
        <f>100*(H46-G46)/G46</f>
        <v>-6.2500000000000036</v>
      </c>
      <c r="P46" s="106">
        <f>100*(H46-H45)/H45</f>
        <v>12.090680100755671</v>
      </c>
      <c r="Q46" s="104">
        <f>(((B46+C46+D46+E46+F46+G46+H46)/7)-((B45+C45+D45+E45+F45+G45+H45)/7))/((B45+C45+D45+E45+F45+G45+H45)/7)*100</f>
        <v>10.832536300566234</v>
      </c>
    </row>
    <row r="47" spans="1:17" ht="12" customHeight="1">
      <c r="A47" s="28">
        <v>2005</v>
      </c>
      <c r="B47" s="47">
        <v>132.5</v>
      </c>
      <c r="C47" s="47">
        <v>132.9</v>
      </c>
      <c r="D47" s="47">
        <v>137.3</v>
      </c>
      <c r="E47" s="47">
        <v>133.5</v>
      </c>
      <c r="F47" s="47">
        <v>134.3</v>
      </c>
      <c r="G47" s="47">
        <v>146.6</v>
      </c>
      <c r="H47" s="47">
        <v>131.5</v>
      </c>
      <c r="I47" s="47" t="s">
        <v>47</v>
      </c>
      <c r="J47" s="47" t="s">
        <v>47</v>
      </c>
      <c r="K47" s="47" t="s">
        <v>47</v>
      </c>
      <c r="L47" s="47" t="s">
        <v>47</v>
      </c>
      <c r="M47" s="47" t="s">
        <v>47</v>
      </c>
      <c r="N47" s="47">
        <f>(B47+C47+D47+E47+F47+G47+H47)/7</f>
        <v>135.5142857142857</v>
      </c>
      <c r="O47" s="106">
        <f>100*(H47-G47)/G47</f>
        <v>-10.300136425648018</v>
      </c>
      <c r="P47" s="106">
        <f>100*(H47-H46)/H46</f>
        <v>-1.4981273408239701</v>
      </c>
      <c r="Q47" s="104">
        <f>(((B47+C47+D47+E47+F47+G47+H47)/7)-((B46+C46+D46+E46+F46+G46+H46)/7))/((B46+C46+D46+E46+F46+G46+H46)/7)*100</f>
        <v>4.115903852486009</v>
      </c>
    </row>
    <row r="48" spans="1:17" ht="12" customHeight="1">
      <c r="A48" s="29"/>
      <c r="B48" s="47"/>
      <c r="C48" s="47"/>
      <c r="D48" s="47"/>
      <c r="E48" s="47"/>
      <c r="F48" s="47"/>
      <c r="G48" s="47"/>
      <c r="H48" s="47"/>
      <c r="I48" s="47"/>
      <c r="J48" s="47"/>
      <c r="K48" s="47"/>
      <c r="L48" s="47"/>
      <c r="M48" s="47"/>
      <c r="N48" s="47"/>
      <c r="O48" s="107"/>
      <c r="P48" s="107"/>
      <c r="Q48" s="105"/>
    </row>
    <row r="49" spans="1:17" ht="12" customHeight="1">
      <c r="A49" s="30" t="s">
        <v>107</v>
      </c>
      <c r="B49" s="47">
        <v>84.65931391537737</v>
      </c>
      <c r="C49" s="47">
        <v>97.42942198875316</v>
      </c>
      <c r="D49" s="47">
        <v>108.84925687152436</v>
      </c>
      <c r="E49" s="47">
        <v>95.85772353488295</v>
      </c>
      <c r="F49" s="47">
        <v>104.43576540053594</v>
      </c>
      <c r="G49" s="47">
        <v>92.30121413626047</v>
      </c>
      <c r="H49" s="47">
        <v>93.59784878180018</v>
      </c>
      <c r="I49" s="47">
        <v>98.46108572990431</v>
      </c>
      <c r="J49" s="47">
        <v>106.82898094126409</v>
      </c>
      <c r="K49" s="47">
        <v>111.42241389103049</v>
      </c>
      <c r="L49" s="47">
        <v>114.0225304579622</v>
      </c>
      <c r="M49" s="47">
        <v>92.1344443581638</v>
      </c>
      <c r="N49" s="47">
        <v>100.00000000062163</v>
      </c>
      <c r="O49" s="104"/>
      <c r="P49" s="104"/>
      <c r="Q49" s="105"/>
    </row>
    <row r="50" spans="1:17" ht="12" customHeight="1">
      <c r="A50" s="28">
        <v>2001</v>
      </c>
      <c r="B50" s="47">
        <v>103.04563420027671</v>
      </c>
      <c r="C50" s="47">
        <v>101.67804777056699</v>
      </c>
      <c r="D50" s="47">
        <v>108.84401011316925</v>
      </c>
      <c r="E50" s="47">
        <v>93.09781733862947</v>
      </c>
      <c r="F50" s="47">
        <v>105.07942407416235</v>
      </c>
      <c r="G50" s="47">
        <v>93.58543594925723</v>
      </c>
      <c r="H50" s="47">
        <v>98.65265917866057</v>
      </c>
      <c r="I50" s="47">
        <v>101.16856017418618</v>
      </c>
      <c r="J50" s="47">
        <v>101.87135757053123</v>
      </c>
      <c r="K50" s="47">
        <v>106.88346572793064</v>
      </c>
      <c r="L50" s="47">
        <v>106.97533360745322</v>
      </c>
      <c r="M50" s="47">
        <v>88.23235073575172</v>
      </c>
      <c r="N50" s="47">
        <f>(B50+C50+D50+E50+F50+G50+H50+I50+J50+K50+L50+M50)/12</f>
        <v>100.75950803671462</v>
      </c>
      <c r="O50" s="106">
        <f>100*(H50-G50)/G50</f>
        <v>5.41454252791089</v>
      </c>
      <c r="P50" s="106">
        <f>100*(H50-H49)/H49</f>
        <v>5.400562579856303</v>
      </c>
      <c r="Q50" s="104">
        <f>(((B50+C50+D50+E50+F50+G50+H50)/7)-((B49+C49+D49+E49+F49+G49+H49)/7))/((B49+C49+D49+E49+F49+G49+H49)/7)*100</f>
        <v>3.9656288153852493</v>
      </c>
    </row>
    <row r="51" spans="1:17" ht="12" customHeight="1">
      <c r="A51" s="28">
        <v>2002</v>
      </c>
      <c r="B51" s="47">
        <v>97.57825270898253</v>
      </c>
      <c r="C51" s="47">
        <v>97.50521998745462</v>
      </c>
      <c r="D51" s="47">
        <v>109.17162919194399</v>
      </c>
      <c r="E51" s="47">
        <v>103.79543829537292</v>
      </c>
      <c r="F51" s="47">
        <v>97.3775051116504</v>
      </c>
      <c r="G51" s="47">
        <v>100.27613141563077</v>
      </c>
      <c r="H51" s="47">
        <v>98.9738709196354</v>
      </c>
      <c r="I51" s="47">
        <v>102.842158252862</v>
      </c>
      <c r="J51" s="47">
        <v>108.81443218649929</v>
      </c>
      <c r="K51" s="47">
        <v>115.98212851381436</v>
      </c>
      <c r="L51" s="47">
        <v>112.43812104280188</v>
      </c>
      <c r="M51" s="47">
        <v>94.49558195188092</v>
      </c>
      <c r="N51" s="47">
        <f>(B51+C51+D51+E51+F51+G51+H51+I51+J51+K51+L51+M51)/12</f>
        <v>103.27087246487741</v>
      </c>
      <c r="O51" s="106">
        <f>100*(H51-G51)/G51</f>
        <v>-1.298674447858064</v>
      </c>
      <c r="P51" s="106">
        <f>100*(H51-H50)/H50</f>
        <v>0.3255986646980445</v>
      </c>
      <c r="Q51" s="104">
        <f>(((B51+C51+D51+E51+F51+G51+H51)/7)-((B50+C50+D50+E50+F50+G50+H50)/7))/((B50+C50+D50+E50+F50+G50+H50)/7)*100</f>
        <v>0.09872667062811444</v>
      </c>
    </row>
    <row r="52" spans="1:17" ht="12" customHeight="1">
      <c r="A52" s="28">
        <v>2003</v>
      </c>
      <c r="B52" s="47">
        <v>110.9</v>
      </c>
      <c r="C52" s="47">
        <v>108.8</v>
      </c>
      <c r="D52" s="47">
        <v>122.8</v>
      </c>
      <c r="E52" s="47">
        <v>113.61084161607641</v>
      </c>
      <c r="F52" s="47">
        <v>110.5</v>
      </c>
      <c r="G52" s="47">
        <v>112.4</v>
      </c>
      <c r="H52" s="47">
        <v>113.1</v>
      </c>
      <c r="I52" s="47">
        <v>106</v>
      </c>
      <c r="J52" s="47">
        <v>125.5</v>
      </c>
      <c r="K52" s="47">
        <v>124.2</v>
      </c>
      <c r="L52" s="47">
        <v>120.8</v>
      </c>
      <c r="M52" s="47">
        <v>100.4</v>
      </c>
      <c r="N52" s="47">
        <f>(B52+C52+D52+E52+F52+G52+H52+I52+J52+K52+L52+M52)/12</f>
        <v>114.08423680133971</v>
      </c>
      <c r="O52" s="106">
        <f>100*(H52-G52)/G52</f>
        <v>0.6227758007117337</v>
      </c>
      <c r="P52" s="106">
        <f>100*(H52-H51)/H51</f>
        <v>14.2725842175403</v>
      </c>
      <c r="Q52" s="104">
        <f>(((B52+C52+D52+E52+F52+G52+H52)/7)-((B51+C51+D51+E51+F51+G51+H51)/7))/((B51+C51+D51+E51+F51+G51+H51)/7)*100</f>
        <v>12.407480874334013</v>
      </c>
    </row>
    <row r="53" spans="1:17" ht="12" customHeight="1">
      <c r="A53" s="28">
        <v>2004</v>
      </c>
      <c r="B53" s="47">
        <v>111.5</v>
      </c>
      <c r="C53" s="47">
        <v>108.7</v>
      </c>
      <c r="D53" s="47">
        <v>136.1</v>
      </c>
      <c r="E53" s="47">
        <v>119.4</v>
      </c>
      <c r="F53" s="47">
        <v>113.8</v>
      </c>
      <c r="G53" s="47">
        <v>125.4</v>
      </c>
      <c r="H53" s="47">
        <v>122.8</v>
      </c>
      <c r="I53" s="47">
        <v>112.8</v>
      </c>
      <c r="J53" s="47">
        <v>126.9</v>
      </c>
      <c r="K53" s="47">
        <v>127.9</v>
      </c>
      <c r="L53" s="47">
        <v>130.7</v>
      </c>
      <c r="M53" s="47">
        <v>112.7</v>
      </c>
      <c r="N53" s="47">
        <f>(B53+C53+D53+E53+F53+G53+H53+I53+J53+K53+L53+M53)/12</f>
        <v>120.72500000000001</v>
      </c>
      <c r="O53" s="106">
        <f>100*(H53-G53)/G53</f>
        <v>-2.0733652312599746</v>
      </c>
      <c r="P53" s="106">
        <f>100*(H53-H52)/H52</f>
        <v>8.576480990274096</v>
      </c>
      <c r="Q53" s="104">
        <f>(((B53+C53+D53+E53+F53+G53+H53)/7)-((B52+C52+D52+E52+F52+G52+H52)/7))/((B52+C52+D52+E52+F52+G52+H52)/7)*100</f>
        <v>5.755401389395426</v>
      </c>
    </row>
    <row r="54" spans="1:17" ht="12" customHeight="1">
      <c r="A54" s="28">
        <v>2005</v>
      </c>
      <c r="B54" s="47">
        <v>119.1</v>
      </c>
      <c r="C54" s="47">
        <v>112.3</v>
      </c>
      <c r="D54" s="47">
        <v>123.2</v>
      </c>
      <c r="E54" s="47">
        <v>120.8</v>
      </c>
      <c r="F54" s="47">
        <v>121.5</v>
      </c>
      <c r="G54" s="47">
        <v>134.7</v>
      </c>
      <c r="H54" s="47">
        <v>119</v>
      </c>
      <c r="I54" s="47" t="s">
        <v>47</v>
      </c>
      <c r="J54" s="47" t="s">
        <v>47</v>
      </c>
      <c r="K54" s="47" t="s">
        <v>47</v>
      </c>
      <c r="L54" s="47" t="s">
        <v>47</v>
      </c>
      <c r="M54" s="47" t="s">
        <v>47</v>
      </c>
      <c r="N54" s="47">
        <f>(B54+C54+D54+E54+F54+G54+H54)/7</f>
        <v>121.5142857142857</v>
      </c>
      <c r="O54" s="106">
        <f>100*(H54-G54)/G54</f>
        <v>-11.655530809205635</v>
      </c>
      <c r="P54" s="106">
        <f>100*(H54-H53)/H53</f>
        <v>-3.09446254071661</v>
      </c>
      <c r="Q54" s="104">
        <f>(((B54+C54+D54+E54+F54+G54+H54)/7)-((B53+C53+D53+E53+F53+G53+H53)/7))/((B53+C53+D53+E53+F53+G53+H53)/7)*100</f>
        <v>1.539930762802924</v>
      </c>
    </row>
    <row r="55" spans="1:17" ht="12" customHeight="1">
      <c r="A55" s="29"/>
      <c r="B55" s="47"/>
      <c r="C55" s="47"/>
      <c r="D55" s="47"/>
      <c r="E55" s="47"/>
      <c r="F55" s="47"/>
      <c r="G55" s="47"/>
      <c r="H55" s="47"/>
      <c r="I55" s="47"/>
      <c r="J55" s="47"/>
      <c r="K55" s="47"/>
      <c r="L55" s="47"/>
      <c r="M55" s="47"/>
      <c r="N55" s="47"/>
      <c r="O55" s="106"/>
      <c r="P55" s="106"/>
      <c r="Q55" s="105"/>
    </row>
    <row r="56" spans="1:17" ht="12" customHeight="1">
      <c r="A56" s="30" t="s">
        <v>108</v>
      </c>
      <c r="B56" s="47">
        <v>89.3125344097075</v>
      </c>
      <c r="C56" s="47">
        <v>94.17559191241452</v>
      </c>
      <c r="D56" s="47">
        <v>103.00030241643027</v>
      </c>
      <c r="E56" s="47">
        <v>89.4859328646675</v>
      </c>
      <c r="F56" s="47">
        <v>111.4347552372728</v>
      </c>
      <c r="G56" s="47">
        <v>97.60433841793427</v>
      </c>
      <c r="H56" s="47">
        <v>93.97745957323531</v>
      </c>
      <c r="I56" s="47">
        <v>84.67470068573984</v>
      </c>
      <c r="J56" s="47">
        <v>101.32500619518514</v>
      </c>
      <c r="K56" s="47">
        <v>107.73064049089606</v>
      </c>
      <c r="L56" s="47">
        <v>126.65795467103254</v>
      </c>
      <c r="M56" s="47">
        <v>100.62078309172875</v>
      </c>
      <c r="N56" s="47">
        <v>99.99999999718703</v>
      </c>
      <c r="O56" s="106"/>
      <c r="P56" s="106"/>
      <c r="Q56" s="105"/>
    </row>
    <row r="57" spans="1:17" ht="12" customHeight="1">
      <c r="A57" s="28">
        <v>2001</v>
      </c>
      <c r="B57" s="47">
        <v>109.23413862961864</v>
      </c>
      <c r="C57" s="47">
        <v>109.51584020402746</v>
      </c>
      <c r="D57" s="47">
        <v>113.62106845541354</v>
      </c>
      <c r="E57" s="47">
        <v>98.97300623360051</v>
      </c>
      <c r="F57" s="47">
        <v>108.20397944337728</v>
      </c>
      <c r="G57" s="47">
        <v>98.5708833677556</v>
      </c>
      <c r="H57" s="47">
        <v>99.16368910034892</v>
      </c>
      <c r="I57" s="47">
        <v>87.27321853188545</v>
      </c>
      <c r="J57" s="47">
        <v>95.85650290615358</v>
      </c>
      <c r="K57" s="47">
        <v>98.16602873658796</v>
      </c>
      <c r="L57" s="47">
        <v>114.90965241398969</v>
      </c>
      <c r="M57" s="47">
        <v>96.4256353947884</v>
      </c>
      <c r="N57" s="47">
        <f>(B57+C57+D57+E57+F57+G57+H57+I57+J57+K57+L57+M57)/12</f>
        <v>102.49280361812892</v>
      </c>
      <c r="O57" s="106">
        <f>100*(H57-G57)/G57</f>
        <v>0.6014004463992026</v>
      </c>
      <c r="P57" s="106">
        <f>100*(H57-H56)/H56</f>
        <v>5.518588766567003</v>
      </c>
      <c r="Q57" s="104">
        <f>(((B57+C57+D57+E57+F57+G57+H57)/7)-((B56+C56+D56+E56+F56+G56+H56)/7))/((B56+C56+D56+E56+F56+G56+H56)/7)*100</f>
        <v>8.585047211851395</v>
      </c>
    </row>
    <row r="58" spans="1:17" ht="12" customHeight="1">
      <c r="A58" s="28">
        <v>2002</v>
      </c>
      <c r="B58" s="47">
        <v>102.58351011162318</v>
      </c>
      <c r="C58" s="47">
        <v>114.6921038722632</v>
      </c>
      <c r="D58" s="47">
        <v>122.82400537977847</v>
      </c>
      <c r="E58" s="47">
        <v>123.28016016324084</v>
      </c>
      <c r="F58" s="47">
        <v>118.51917993612221</v>
      </c>
      <c r="G58" s="47">
        <v>116.26372926074202</v>
      </c>
      <c r="H58" s="47">
        <v>105.01994292193844</v>
      </c>
      <c r="I58" s="47">
        <v>100.82368206664643</v>
      </c>
      <c r="J58" s="47">
        <v>129.38918574053758</v>
      </c>
      <c r="K58" s="47">
        <v>133.24788927576995</v>
      </c>
      <c r="L58" s="47">
        <v>138.76937069846232</v>
      </c>
      <c r="M58" s="47">
        <v>117.58749715441957</v>
      </c>
      <c r="N58" s="47">
        <f>(B58+C58+D58+E58+F58+G58+H58+I58+J58+K58+L58+M58)/12</f>
        <v>118.58335471512869</v>
      </c>
      <c r="O58" s="106">
        <f>100*(H58-G58)/G58</f>
        <v>-9.670932121562524</v>
      </c>
      <c r="P58" s="106">
        <f>100*(H58-H57)/H57</f>
        <v>5.905643360709654</v>
      </c>
      <c r="Q58" s="104">
        <f>(((B58+C58+D58+E58+F58+G58+H58)/7)-((B57+C57+D57+E57+F57+G57+H57)/7))/((B57+C57+D57+E57+F57+G57+H57)/7)*100</f>
        <v>8.938231517446658</v>
      </c>
    </row>
    <row r="59" spans="1:17" ht="12" customHeight="1">
      <c r="A59" s="28">
        <v>2003</v>
      </c>
      <c r="B59" s="47">
        <v>132.1</v>
      </c>
      <c r="C59" s="47">
        <v>131.4</v>
      </c>
      <c r="D59" s="47">
        <v>137.7</v>
      </c>
      <c r="E59" s="47">
        <v>127.76430178501082</v>
      </c>
      <c r="F59" s="47">
        <v>113.9</v>
      </c>
      <c r="G59" s="47">
        <v>124.6</v>
      </c>
      <c r="H59" s="47">
        <v>135.2</v>
      </c>
      <c r="I59" s="47">
        <v>114.3</v>
      </c>
      <c r="J59" s="47">
        <v>149.2</v>
      </c>
      <c r="K59" s="47">
        <v>161.6</v>
      </c>
      <c r="L59" s="47">
        <v>162.9</v>
      </c>
      <c r="M59" s="47">
        <v>122.7</v>
      </c>
      <c r="N59" s="47">
        <f>(B59+C59+D59+E59+F59+G59+H59+I59+J59+K59+L59+M59)/12</f>
        <v>134.4470251487509</v>
      </c>
      <c r="O59" s="106">
        <f>100*(H59-G59)/G59</f>
        <v>8.507223113964685</v>
      </c>
      <c r="P59" s="106">
        <f>100*(H59-H58)/H58</f>
        <v>28.7374533239791</v>
      </c>
      <c r="Q59" s="104">
        <f>(((B59+C59+D59+E59+F59+G59+H59)/7)-((B58+C58+D58+E58+F58+G58+H58)/7))/((B58+C58+D58+E58+F58+G58+H58)/7)*100</f>
        <v>12.385933935780708</v>
      </c>
    </row>
    <row r="60" spans="1:17" ht="12" customHeight="1">
      <c r="A60" s="28">
        <v>2004</v>
      </c>
      <c r="B60" s="47">
        <v>134.4</v>
      </c>
      <c r="C60" s="47">
        <v>141.2</v>
      </c>
      <c r="D60" s="47">
        <v>172.9</v>
      </c>
      <c r="E60" s="47">
        <v>150.5</v>
      </c>
      <c r="F60" s="47">
        <v>159.2</v>
      </c>
      <c r="G60" s="47">
        <v>187.9</v>
      </c>
      <c r="H60" s="47">
        <v>162.4</v>
      </c>
      <c r="I60" s="47">
        <v>139</v>
      </c>
      <c r="J60" s="47">
        <v>166.8</v>
      </c>
      <c r="K60" s="47">
        <v>167.7</v>
      </c>
      <c r="L60" s="47">
        <v>188.4</v>
      </c>
      <c r="M60" s="47">
        <v>150.7</v>
      </c>
      <c r="N60" s="47">
        <f>(B60+C60+D60+E60+F60+G60+H60+I60+J60+K60+L60+M60)/12</f>
        <v>160.09166666666667</v>
      </c>
      <c r="O60" s="106">
        <f>100*(H60-G60)/G60</f>
        <v>-13.571048430015965</v>
      </c>
      <c r="P60" s="106">
        <f>100*(H60-H59)/H59</f>
        <v>20.118343195266288</v>
      </c>
      <c r="Q60" s="104">
        <f>(((B60+C60+D60+E60+F60+G60+H60)/7)-((B59+C59+D59+E59+F59+G59+H59)/7))/((B59+C59+D59+E59+F59+G59+H59)/7)*100</f>
        <v>22.80312822917124</v>
      </c>
    </row>
    <row r="61" spans="1:17" ht="12" customHeight="1">
      <c r="A61" s="28">
        <v>2005</v>
      </c>
      <c r="B61" s="47">
        <v>168.7</v>
      </c>
      <c r="C61" s="47">
        <v>188.2</v>
      </c>
      <c r="D61" s="47">
        <v>175.3</v>
      </c>
      <c r="E61" s="47">
        <v>167.8</v>
      </c>
      <c r="F61" s="47">
        <v>168.5</v>
      </c>
      <c r="G61" s="47">
        <v>178.3</v>
      </c>
      <c r="H61" s="47">
        <v>164.9</v>
      </c>
      <c r="I61" s="47" t="s">
        <v>47</v>
      </c>
      <c r="J61" s="47" t="s">
        <v>47</v>
      </c>
      <c r="K61" s="47" t="s">
        <v>47</v>
      </c>
      <c r="L61" s="47" t="s">
        <v>47</v>
      </c>
      <c r="M61" s="47" t="s">
        <v>47</v>
      </c>
      <c r="N61" s="47">
        <f>(B61+C61+D61+E61+F61+G61+H61)/7</f>
        <v>173.1</v>
      </c>
      <c r="O61" s="106">
        <f>100*(H61-G61)/G61</f>
        <v>-7.515423443634326</v>
      </c>
      <c r="P61" s="106">
        <f>100*(H61-H60)/H60</f>
        <v>1.5394088669950738</v>
      </c>
      <c r="Q61" s="104">
        <f>(((B61+C61+D61+E61+F61+G61+H61)/7)-((B60+C60+D60+E60+F60+G60+H60)/7))/((B60+C60+D60+E60+F60+G60+H60)/7)*100</f>
        <v>9.30987821380243</v>
      </c>
    </row>
    <row r="62" spans="1:17" ht="12" customHeight="1">
      <c r="A62" s="108"/>
      <c r="B62" s="39"/>
      <c r="C62" s="39"/>
      <c r="D62" s="39"/>
      <c r="E62" s="39"/>
      <c r="F62" s="39"/>
      <c r="G62" s="39"/>
      <c r="H62" s="39"/>
      <c r="I62" s="39"/>
      <c r="J62" s="39"/>
      <c r="K62" s="39"/>
      <c r="L62" s="39"/>
      <c r="M62" s="39"/>
      <c r="N62" s="39"/>
      <c r="O62" s="39"/>
      <c r="P62" s="39"/>
      <c r="Q62" s="39"/>
    </row>
    <row r="63" spans="1:17" ht="12" customHeight="1">
      <c r="A63" s="108"/>
      <c r="B63" s="39"/>
      <c r="C63" s="39"/>
      <c r="D63" s="39"/>
      <c r="E63" s="39"/>
      <c r="F63" s="39"/>
      <c r="G63" s="39"/>
      <c r="H63" s="39"/>
      <c r="I63" s="39"/>
      <c r="J63" s="39"/>
      <c r="K63" s="39"/>
      <c r="L63" s="39"/>
      <c r="M63" s="39"/>
      <c r="N63" s="39"/>
      <c r="O63" s="39"/>
      <c r="P63" s="39"/>
      <c r="Q63" s="39"/>
    </row>
    <row r="64" spans="1:17" ht="12" customHeight="1">
      <c r="A64" s="108"/>
      <c r="B64" s="39"/>
      <c r="C64" s="39"/>
      <c r="D64" s="39"/>
      <c r="E64" s="39"/>
      <c r="F64" s="39"/>
      <c r="G64" s="39"/>
      <c r="H64" s="39"/>
      <c r="I64" s="39"/>
      <c r="J64" s="39"/>
      <c r="K64" s="39"/>
      <c r="L64" s="39"/>
      <c r="M64" s="39"/>
      <c r="N64" s="39"/>
      <c r="O64" s="39"/>
      <c r="P64" s="39"/>
      <c r="Q64" s="39"/>
    </row>
    <row r="65" spans="1:17" ht="12" customHeight="1">
      <c r="A65" s="197"/>
      <c r="B65" s="197"/>
      <c r="C65" s="197"/>
      <c r="D65" s="197"/>
      <c r="E65" s="197"/>
      <c r="F65" s="197"/>
      <c r="G65" s="197"/>
      <c r="H65" s="197"/>
      <c r="I65" s="197"/>
      <c r="J65" s="197"/>
      <c r="K65" s="197"/>
      <c r="L65" s="197"/>
      <c r="M65" s="197"/>
      <c r="N65" s="197"/>
      <c r="O65" s="197"/>
      <c r="P65" s="197"/>
      <c r="Q65" s="197"/>
    </row>
    <row r="66" spans="1:17" ht="12" customHeight="1">
      <c r="A66" s="36"/>
      <c r="B66" s="37"/>
      <c r="C66" s="37"/>
      <c r="D66" s="37"/>
      <c r="E66" s="37"/>
      <c r="F66" s="37"/>
      <c r="G66" s="37"/>
      <c r="H66" s="37"/>
      <c r="I66" s="37"/>
      <c r="J66" s="37"/>
      <c r="K66" s="37"/>
      <c r="L66" s="37"/>
      <c r="M66" s="37"/>
      <c r="N66" s="37"/>
      <c r="O66" s="37"/>
      <c r="P66" s="37"/>
      <c r="Q66" s="39"/>
    </row>
    <row r="67" spans="1:17" ht="12" customHeight="1">
      <c r="A67" s="198" t="s">
        <v>109</v>
      </c>
      <c r="B67" s="198"/>
      <c r="C67" s="198"/>
      <c r="D67" s="198"/>
      <c r="E67" s="198"/>
      <c r="F67" s="198"/>
      <c r="G67" s="198"/>
      <c r="H67" s="198"/>
      <c r="I67" s="198"/>
      <c r="J67" s="198"/>
      <c r="K67" s="198"/>
      <c r="L67" s="198"/>
      <c r="M67" s="198"/>
      <c r="N67" s="198"/>
      <c r="O67" s="198"/>
      <c r="P67" s="198"/>
      <c r="Q67" s="198"/>
    </row>
    <row r="68" spans="1:17" ht="12" customHeight="1">
      <c r="A68" s="210" t="s">
        <v>110</v>
      </c>
      <c r="B68" s="210"/>
      <c r="C68" s="210"/>
      <c r="D68" s="210"/>
      <c r="E68" s="210"/>
      <c r="F68" s="210"/>
      <c r="G68" s="210"/>
      <c r="H68" s="210"/>
      <c r="I68" s="210"/>
      <c r="J68" s="210"/>
      <c r="K68" s="210"/>
      <c r="L68" s="210"/>
      <c r="M68" s="210"/>
      <c r="N68" s="210"/>
      <c r="O68" s="210"/>
      <c r="P68" s="210"/>
      <c r="Q68" s="210"/>
    </row>
    <row r="69" spans="1:17" ht="12" customHeight="1">
      <c r="A69" s="210" t="s">
        <v>85</v>
      </c>
      <c r="B69" s="210"/>
      <c r="C69" s="210"/>
      <c r="D69" s="210"/>
      <c r="E69" s="210"/>
      <c r="F69" s="210"/>
      <c r="G69" s="210"/>
      <c r="H69" s="210"/>
      <c r="I69" s="210"/>
      <c r="J69" s="210"/>
      <c r="K69" s="210"/>
      <c r="L69" s="210"/>
      <c r="M69" s="210"/>
      <c r="N69" s="210"/>
      <c r="O69" s="210"/>
      <c r="P69" s="210"/>
      <c r="Q69" s="210"/>
    </row>
    <row r="70" spans="1:17" ht="12" customHeight="1">
      <c r="A70" s="36"/>
      <c r="B70" s="37"/>
      <c r="C70" s="37"/>
      <c r="D70" s="37"/>
      <c r="E70" s="37"/>
      <c r="F70" s="37"/>
      <c r="G70" s="37"/>
      <c r="H70" s="37"/>
      <c r="I70" s="37"/>
      <c r="J70" s="37"/>
      <c r="K70" s="37"/>
      <c r="L70" s="37"/>
      <c r="M70" s="37"/>
      <c r="N70" s="37"/>
      <c r="O70" s="37"/>
      <c r="P70" s="37"/>
      <c r="Q70" s="39"/>
    </row>
    <row r="71" spans="1:17" ht="12" customHeight="1">
      <c r="A71" s="39"/>
      <c r="B71" s="39"/>
      <c r="C71" s="39"/>
      <c r="D71" s="39"/>
      <c r="E71" s="39"/>
      <c r="F71" s="39"/>
      <c r="G71" s="39"/>
      <c r="H71" s="39"/>
      <c r="I71" s="39"/>
      <c r="J71" s="39"/>
      <c r="K71" s="39"/>
      <c r="L71" s="39"/>
      <c r="M71" s="39"/>
      <c r="N71" s="39"/>
      <c r="O71" s="39"/>
      <c r="P71" s="39"/>
      <c r="Q71" s="39"/>
    </row>
    <row r="72" spans="1:17" ht="12" customHeight="1">
      <c r="A72" s="81"/>
      <c r="B72" s="82"/>
      <c r="C72" s="83"/>
      <c r="D72" s="83"/>
      <c r="E72" s="83"/>
      <c r="F72" s="83"/>
      <c r="G72" s="83"/>
      <c r="H72" s="83"/>
      <c r="I72" s="83"/>
      <c r="J72" s="83"/>
      <c r="K72" s="83"/>
      <c r="L72" s="83"/>
      <c r="M72" s="83"/>
      <c r="N72" s="84"/>
      <c r="O72" s="212" t="s">
        <v>86</v>
      </c>
      <c r="P72" s="213"/>
      <c r="Q72" s="213"/>
    </row>
    <row r="73" spans="1:17" ht="12" customHeight="1">
      <c r="A73" s="85"/>
      <c r="B73" s="86"/>
      <c r="C73" s="87"/>
      <c r="D73" s="87"/>
      <c r="E73" s="87"/>
      <c r="F73" s="87"/>
      <c r="G73" s="87"/>
      <c r="H73" s="87"/>
      <c r="I73" s="87"/>
      <c r="J73" s="87"/>
      <c r="K73" s="87"/>
      <c r="L73" s="87"/>
      <c r="M73" s="87"/>
      <c r="N73" s="88"/>
      <c r="O73" s="43" t="s">
        <v>94</v>
      </c>
      <c r="P73" s="75"/>
      <c r="Q73" s="77" t="s">
        <v>218</v>
      </c>
    </row>
    <row r="74" spans="1:17" ht="12" customHeight="1">
      <c r="A74" s="89" t="s">
        <v>88</v>
      </c>
      <c r="B74" s="86" t="s">
        <v>89</v>
      </c>
      <c r="C74" s="87" t="s">
        <v>90</v>
      </c>
      <c r="D74" s="87" t="s">
        <v>91</v>
      </c>
      <c r="E74" s="87" t="s">
        <v>87</v>
      </c>
      <c r="F74" s="87" t="s">
        <v>92</v>
      </c>
      <c r="G74" s="87" t="s">
        <v>93</v>
      </c>
      <c r="H74" s="87" t="s">
        <v>94</v>
      </c>
      <c r="I74" s="87" t="s">
        <v>95</v>
      </c>
      <c r="J74" s="87" t="s">
        <v>96</v>
      </c>
      <c r="K74" s="87" t="s">
        <v>97</v>
      </c>
      <c r="L74" s="87" t="s">
        <v>98</v>
      </c>
      <c r="M74" s="87" t="s">
        <v>99</v>
      </c>
      <c r="N74" s="90" t="s">
        <v>100</v>
      </c>
      <c r="O74" s="195" t="s">
        <v>101</v>
      </c>
      <c r="P74" s="196"/>
      <c r="Q74" s="196"/>
    </row>
    <row r="75" spans="1:17" ht="12" customHeight="1">
      <c r="A75" s="85"/>
      <c r="B75" s="86"/>
      <c r="C75" s="87"/>
      <c r="D75" s="87"/>
      <c r="E75" s="87"/>
      <c r="F75" s="87"/>
      <c r="G75" s="87"/>
      <c r="H75" s="87"/>
      <c r="I75" s="87"/>
      <c r="J75" s="87"/>
      <c r="K75" s="87"/>
      <c r="L75" s="87"/>
      <c r="M75" s="87"/>
      <c r="N75" s="88"/>
      <c r="O75" s="90" t="s">
        <v>102</v>
      </c>
      <c r="P75" s="44" t="s">
        <v>103</v>
      </c>
      <c r="Q75" s="91" t="s">
        <v>103</v>
      </c>
    </row>
    <row r="76" spans="1:17" ht="12" customHeight="1">
      <c r="A76" s="92"/>
      <c r="B76" s="93"/>
      <c r="C76" s="94"/>
      <c r="D76" s="94"/>
      <c r="E76" s="94"/>
      <c r="F76" s="94"/>
      <c r="G76" s="94"/>
      <c r="H76" s="94"/>
      <c r="I76" s="94"/>
      <c r="J76" s="94"/>
      <c r="K76" s="94"/>
      <c r="L76" s="94"/>
      <c r="M76" s="94"/>
      <c r="N76" s="95"/>
      <c r="O76" s="96" t="s">
        <v>104</v>
      </c>
      <c r="P76" s="97" t="s">
        <v>105</v>
      </c>
      <c r="Q76" s="98" t="s">
        <v>204</v>
      </c>
    </row>
    <row r="77" spans="1:17" ht="12" customHeight="1">
      <c r="A77" s="39"/>
      <c r="B77" s="39"/>
      <c r="C77" s="39"/>
      <c r="D77" s="39"/>
      <c r="E77" s="39"/>
      <c r="F77" s="39"/>
      <c r="G77" s="39"/>
      <c r="H77" s="39"/>
      <c r="I77" s="39"/>
      <c r="J77" s="39"/>
      <c r="K77" s="39"/>
      <c r="L77" s="39"/>
      <c r="M77" s="39"/>
      <c r="N77" s="39"/>
      <c r="O77" s="39"/>
      <c r="P77" s="39"/>
      <c r="Q77" s="39"/>
    </row>
    <row r="78" spans="1:17" ht="12" customHeight="1">
      <c r="A78" s="39"/>
      <c r="B78" s="39"/>
      <c r="C78" s="39"/>
      <c r="D78" s="39"/>
      <c r="E78" s="39"/>
      <c r="F78" s="39"/>
      <c r="G78" s="39"/>
      <c r="H78" s="39"/>
      <c r="I78" s="39"/>
      <c r="J78" s="39"/>
      <c r="K78" s="39"/>
      <c r="L78" s="39"/>
      <c r="M78" s="39"/>
      <c r="N78" s="39"/>
      <c r="O78" s="39"/>
      <c r="P78" s="39"/>
      <c r="Q78" s="39"/>
    </row>
    <row r="79" spans="1:17" ht="12" customHeight="1">
      <c r="A79" s="211" t="s">
        <v>111</v>
      </c>
      <c r="B79" s="211"/>
      <c r="C79" s="211"/>
      <c r="D79" s="211"/>
      <c r="E79" s="211"/>
      <c r="F79" s="211"/>
      <c r="G79" s="211"/>
      <c r="H79" s="211"/>
      <c r="I79" s="211"/>
      <c r="J79" s="211"/>
      <c r="K79" s="211"/>
      <c r="L79" s="211"/>
      <c r="M79" s="211"/>
      <c r="N79" s="211"/>
      <c r="O79" s="211"/>
      <c r="P79" s="211"/>
      <c r="Q79" s="211"/>
    </row>
    <row r="80" spans="1:17" ht="12" customHeight="1">
      <c r="A80" s="101"/>
      <c r="B80" s="110"/>
      <c r="C80" s="110"/>
      <c r="D80" s="110"/>
      <c r="E80" s="110"/>
      <c r="F80" s="110"/>
      <c r="G80" s="110"/>
      <c r="H80" s="110"/>
      <c r="I80" s="110"/>
      <c r="J80" s="110"/>
      <c r="K80" s="110"/>
      <c r="L80" s="110"/>
      <c r="M80" s="110"/>
      <c r="N80" s="111"/>
      <c r="O80" s="111"/>
      <c r="P80" s="111"/>
      <c r="Q80" s="39"/>
    </row>
    <row r="81" spans="1:17" ht="12" customHeight="1">
      <c r="A81" s="112"/>
      <c r="B81" s="47"/>
      <c r="C81" s="47"/>
      <c r="D81" s="47"/>
      <c r="E81" s="47"/>
      <c r="F81" s="47"/>
      <c r="G81" s="47"/>
      <c r="H81" s="47"/>
      <c r="I81" s="47"/>
      <c r="J81" s="47"/>
      <c r="K81" s="47"/>
      <c r="L81" s="47"/>
      <c r="M81" s="47"/>
      <c r="N81" s="47"/>
      <c r="O81" s="109"/>
      <c r="P81" s="109"/>
      <c r="Q81" s="105"/>
    </row>
    <row r="82" spans="1:17" ht="12" customHeight="1">
      <c r="A82" s="27" t="s">
        <v>106</v>
      </c>
      <c r="B82" s="47">
        <v>87.57663169355828</v>
      </c>
      <c r="C82" s="47">
        <v>93.027366084369</v>
      </c>
      <c r="D82" s="47">
        <v>104.65547412984415</v>
      </c>
      <c r="E82" s="47">
        <v>91.0949297605975</v>
      </c>
      <c r="F82" s="47">
        <v>109.69401648101251</v>
      </c>
      <c r="G82" s="47">
        <v>96.69171097753281</v>
      </c>
      <c r="H82" s="47">
        <v>100.89043962679274</v>
      </c>
      <c r="I82" s="47">
        <v>101.69067277961092</v>
      </c>
      <c r="J82" s="47">
        <v>108.19525026933539</v>
      </c>
      <c r="K82" s="47">
        <v>104.92157755082758</v>
      </c>
      <c r="L82" s="47">
        <v>110.56405725184146</v>
      </c>
      <c r="M82" s="47">
        <v>90.99787337641177</v>
      </c>
      <c r="N82" s="47">
        <v>99.99999999847785</v>
      </c>
      <c r="O82" s="104"/>
      <c r="P82" s="104"/>
      <c r="Q82" s="105"/>
    </row>
    <row r="83" spans="1:17" ht="12" customHeight="1">
      <c r="A83" s="28">
        <v>2001</v>
      </c>
      <c r="B83" s="47">
        <v>108.11279845341897</v>
      </c>
      <c r="C83" s="47">
        <v>110.38599110806082</v>
      </c>
      <c r="D83" s="47">
        <v>112.41117117322277</v>
      </c>
      <c r="E83" s="47">
        <v>103.55836895535855</v>
      </c>
      <c r="F83" s="47">
        <v>111.63851925091417</v>
      </c>
      <c r="G83" s="47">
        <v>108.04323624099314</v>
      </c>
      <c r="H83" s="47">
        <v>109.61426295619799</v>
      </c>
      <c r="I83" s="47">
        <v>111.52909598822094</v>
      </c>
      <c r="J83" s="47">
        <v>111.30825136771591</v>
      </c>
      <c r="K83" s="47">
        <v>116.7855215174343</v>
      </c>
      <c r="L83" s="47">
        <v>109.88019392518824</v>
      </c>
      <c r="M83" s="47">
        <v>88.04171189006995</v>
      </c>
      <c r="N83" s="47">
        <f>(B83+C83+D83+E83+F83+G83+H83+I83+J83+K83+L83+M83)/12</f>
        <v>108.44242690223298</v>
      </c>
      <c r="O83" s="106">
        <f>100*(H83-G83)/G83</f>
        <v>1.4540722490953875</v>
      </c>
      <c r="P83" s="106">
        <f>100*(H83-H82)/H82</f>
        <v>8.64682854160993</v>
      </c>
      <c r="Q83" s="104">
        <f>(((B83+C83+D83+E83+F83+G83+H83)/7)-((B82+C82+D82+E82+F82+G82+H82)/7))/((B82+C82+D82+E82+F82+G82+H82)/7)*100</f>
        <v>11.721795812985265</v>
      </c>
    </row>
    <row r="84" spans="1:17" ht="12" customHeight="1">
      <c r="A84" s="28">
        <v>2002</v>
      </c>
      <c r="B84" s="47">
        <v>113.66581334556432</v>
      </c>
      <c r="C84" s="47">
        <v>110.00144965538945</v>
      </c>
      <c r="D84" s="47">
        <v>116.51075697264275</v>
      </c>
      <c r="E84" s="47">
        <v>118.48176669793253</v>
      </c>
      <c r="F84" s="47">
        <v>118.63192765154884</v>
      </c>
      <c r="G84" s="47">
        <v>113.17088803940428</v>
      </c>
      <c r="H84" s="47">
        <v>120.15231439084357</v>
      </c>
      <c r="I84" s="47">
        <v>113.91927175981141</v>
      </c>
      <c r="J84" s="47">
        <v>123.2613581993307</v>
      </c>
      <c r="K84" s="47">
        <v>126.03971680218183</v>
      </c>
      <c r="L84" s="47">
        <v>120.47198214321169</v>
      </c>
      <c r="M84" s="47">
        <v>98.23879642521602</v>
      </c>
      <c r="N84" s="47">
        <f>(B84+C84+D84+E84+F84+G84+H84+I84+J84+K84+L84+M84)/12</f>
        <v>116.04550350692313</v>
      </c>
      <c r="O84" s="106">
        <f>100*(H84-G84)/G84</f>
        <v>6.168924245790557</v>
      </c>
      <c r="P84" s="106">
        <f>100*(H84-H83)/H83</f>
        <v>9.613759332448005</v>
      </c>
      <c r="Q84" s="104">
        <f>(((B84+C84+D84+E84+F84+G84+H84)/7)-((B83+C83+D83+E83+F83+G83+H83)/7))/((B83+C83+D83+E83+F83+G83+H83)/7)*100</f>
        <v>6.134165430655067</v>
      </c>
    </row>
    <row r="85" spans="1:17" ht="12" customHeight="1">
      <c r="A85" s="28">
        <v>2003</v>
      </c>
      <c r="B85" s="47">
        <v>135.2192881957615</v>
      </c>
      <c r="C85" s="47">
        <v>124.8</v>
      </c>
      <c r="D85" s="47">
        <v>139.1</v>
      </c>
      <c r="E85" s="47">
        <v>133.9</v>
      </c>
      <c r="F85" s="47">
        <v>131.5</v>
      </c>
      <c r="G85" s="47">
        <v>132.1</v>
      </c>
      <c r="H85" s="47">
        <v>142</v>
      </c>
      <c r="I85" s="47">
        <v>129.9</v>
      </c>
      <c r="J85" s="47">
        <v>145.9</v>
      </c>
      <c r="K85" s="47">
        <v>147.2</v>
      </c>
      <c r="L85" s="47">
        <v>141.9</v>
      </c>
      <c r="M85" s="47">
        <v>115.2</v>
      </c>
      <c r="N85" s="47">
        <f>(B85+C85+D85+E85+F85+G85+H85+I85+J85+K85+L85+M85)/12</f>
        <v>134.89327401631348</v>
      </c>
      <c r="O85" s="106">
        <f>100*(H85-G85)/G85</f>
        <v>7.494322482967454</v>
      </c>
      <c r="P85" s="106">
        <f>100*(H85-H84)/H84</f>
        <v>18.183324823929794</v>
      </c>
      <c r="Q85" s="104">
        <f>(((B85+C85+D85+E85+F85+G85+H85)/7)-((B84+C84+D84+E84+F84+G84+H84)/7))/((B84+C84+D84+E84+F84+G84+H84)/7)*100</f>
        <v>15.791020964074864</v>
      </c>
    </row>
    <row r="86" spans="1:17" ht="12" customHeight="1">
      <c r="A86" s="28">
        <v>2004</v>
      </c>
      <c r="B86" s="47">
        <v>144.4</v>
      </c>
      <c r="C86" s="47">
        <v>136</v>
      </c>
      <c r="D86" s="47">
        <v>169.1</v>
      </c>
      <c r="E86" s="47">
        <v>151.4</v>
      </c>
      <c r="F86" s="47">
        <v>145.6</v>
      </c>
      <c r="G86" s="47">
        <v>164.4</v>
      </c>
      <c r="H86" s="47">
        <v>156.1</v>
      </c>
      <c r="I86" s="47">
        <v>137.3</v>
      </c>
      <c r="J86" s="47">
        <v>155.2</v>
      </c>
      <c r="K86" s="47">
        <v>159.1</v>
      </c>
      <c r="L86" s="47">
        <v>157.4</v>
      </c>
      <c r="M86" s="47">
        <v>132.7</v>
      </c>
      <c r="N86" s="47">
        <f>(B86+C86+D86+E86+F86+G86+H86+I86+J86+K86+L86+M86)/12</f>
        <v>150.725</v>
      </c>
      <c r="O86" s="106">
        <f>100*(H86-G86)/G86</f>
        <v>-5.048661800486625</v>
      </c>
      <c r="P86" s="106">
        <f>100*(H86-H85)/H85</f>
        <v>9.929577464788728</v>
      </c>
      <c r="Q86" s="104">
        <f>(((B86+C86+D86+E86+F86+G86+H86)/7)-((B85+C85+D85+E85+F85+G85+H85)/7))/((B85+C85+D85+E85+F85+G85+H85)/7)*100</f>
        <v>13.677612789208194</v>
      </c>
    </row>
    <row r="87" spans="1:17" ht="12" customHeight="1">
      <c r="A87" s="28">
        <v>2005</v>
      </c>
      <c r="B87" s="47">
        <v>146</v>
      </c>
      <c r="C87" s="47">
        <v>144.6</v>
      </c>
      <c r="D87" s="47">
        <v>151.3</v>
      </c>
      <c r="E87" s="47">
        <v>154.4</v>
      </c>
      <c r="F87" s="47">
        <v>155.3</v>
      </c>
      <c r="G87" s="47">
        <v>169.1</v>
      </c>
      <c r="H87" s="47">
        <v>157</v>
      </c>
      <c r="I87" s="47" t="s">
        <v>47</v>
      </c>
      <c r="J87" s="47" t="s">
        <v>47</v>
      </c>
      <c r="K87" s="47" t="s">
        <v>47</v>
      </c>
      <c r="L87" s="47" t="s">
        <v>47</v>
      </c>
      <c r="M87" s="47" t="s">
        <v>47</v>
      </c>
      <c r="N87" s="47">
        <f>(B87+C87+D87+E87+F87+G87+H87)/7</f>
        <v>153.95714285714288</v>
      </c>
      <c r="O87" s="106">
        <f>100*(H87-G87)/G87</f>
        <v>-7.1555292726197495</v>
      </c>
      <c r="P87" s="106">
        <f>100*(H87-H86)/H86</f>
        <v>0.5765534913517013</v>
      </c>
      <c r="Q87" s="104">
        <f>(((B87+C87+D87+E87+F87+G87+H87)/7)-((B86+C86+D86+E86+F86+G86+H86)/7))/((B86+C86+D86+E86+F86+G86+H86)/7)*100</f>
        <v>1.002811621368348</v>
      </c>
    </row>
    <row r="88" spans="1:17" ht="12" customHeight="1">
      <c r="A88" s="29"/>
      <c r="B88" s="47"/>
      <c r="C88" s="47"/>
      <c r="D88" s="47"/>
      <c r="E88" s="47"/>
      <c r="F88" s="47"/>
      <c r="G88" s="47"/>
      <c r="H88" s="47"/>
      <c r="I88" s="47"/>
      <c r="J88" s="47"/>
      <c r="K88" s="47"/>
      <c r="L88" s="47"/>
      <c r="M88" s="47"/>
      <c r="N88" s="47"/>
      <c r="O88" s="106"/>
      <c r="P88" s="106"/>
      <c r="Q88" s="105"/>
    </row>
    <row r="89" spans="1:17" ht="12" customHeight="1">
      <c r="A89" s="30" t="s">
        <v>107</v>
      </c>
      <c r="B89" s="47">
        <v>86.26831350925248</v>
      </c>
      <c r="C89" s="47">
        <v>91.3046587234661</v>
      </c>
      <c r="D89" s="47">
        <v>103.8228602779248</v>
      </c>
      <c r="E89" s="47">
        <v>91.49243459323647</v>
      </c>
      <c r="F89" s="47">
        <v>110.23269918411818</v>
      </c>
      <c r="G89" s="47">
        <v>95.61345867980803</v>
      </c>
      <c r="H89" s="47">
        <v>101.58360449095608</v>
      </c>
      <c r="I89" s="47">
        <v>102.43286039946796</v>
      </c>
      <c r="J89" s="47">
        <v>107.55038842791367</v>
      </c>
      <c r="K89" s="47">
        <v>106.41373380047709</v>
      </c>
      <c r="L89" s="47">
        <v>111.69603454162673</v>
      </c>
      <c r="M89" s="47">
        <v>91.58895332649304</v>
      </c>
      <c r="N89" s="47">
        <v>99.99999999622838</v>
      </c>
      <c r="O89" s="106"/>
      <c r="P89" s="106"/>
      <c r="Q89" s="105"/>
    </row>
    <row r="90" spans="1:17" ht="12" customHeight="1">
      <c r="A90" s="28">
        <v>2001</v>
      </c>
      <c r="B90" s="47">
        <v>107.04454425989647</v>
      </c>
      <c r="C90" s="47">
        <v>108.85291476815162</v>
      </c>
      <c r="D90" s="47">
        <v>111.28826095797935</v>
      </c>
      <c r="E90" s="47">
        <v>102.7735426266189</v>
      </c>
      <c r="F90" s="47">
        <v>111.99488052716349</v>
      </c>
      <c r="G90" s="47">
        <v>108.56601626361461</v>
      </c>
      <c r="H90" s="47">
        <v>109.56010953944218</v>
      </c>
      <c r="I90" s="47">
        <v>114.11608169246064</v>
      </c>
      <c r="J90" s="47">
        <v>111.05850598020317</v>
      </c>
      <c r="K90" s="47">
        <v>114.47829209222253</v>
      </c>
      <c r="L90" s="47">
        <v>111.73176435962122</v>
      </c>
      <c r="M90" s="47">
        <v>85.20320313223318</v>
      </c>
      <c r="N90" s="47">
        <f>(B90+C90+D90+E90+F90+G90+H90+I90+J90+K90+L90+M90)/12</f>
        <v>108.0556763499673</v>
      </c>
      <c r="O90" s="106">
        <f>100*(H90-G90)/G90</f>
        <v>0.9156578734672907</v>
      </c>
      <c r="P90" s="106">
        <f>100*(H90-H89)/H89</f>
        <v>7.852157922980816</v>
      </c>
      <c r="Q90" s="104">
        <f>(((B90+C90+D90+E90+F90+G90+H90)/7)-((B89+C89+D89+E89+F89+G89+H89)/7))/((B89+C89+D89+E89+F89+G89+H89)/7)*100</f>
        <v>11.72425777802196</v>
      </c>
    </row>
    <row r="91" spans="1:17" ht="12" customHeight="1">
      <c r="A91" s="28">
        <v>2002</v>
      </c>
      <c r="B91" s="47">
        <v>109.5682764617189</v>
      </c>
      <c r="C91" s="47">
        <v>105.06410455076372</v>
      </c>
      <c r="D91" s="47">
        <v>110.86679863494288</v>
      </c>
      <c r="E91" s="47">
        <v>114.8704864173256</v>
      </c>
      <c r="F91" s="47">
        <v>113.59979761935519</v>
      </c>
      <c r="G91" s="47">
        <v>113.07447938084678</v>
      </c>
      <c r="H91" s="47">
        <v>118.32498242147646</v>
      </c>
      <c r="I91" s="47">
        <v>113.61855817303102</v>
      </c>
      <c r="J91" s="47">
        <v>119.29131739813418</v>
      </c>
      <c r="K91" s="47">
        <v>121.88054095288348</v>
      </c>
      <c r="L91" s="47">
        <v>117.06812881879911</v>
      </c>
      <c r="M91" s="47">
        <v>92.69293447967551</v>
      </c>
      <c r="N91" s="47">
        <f>(B91+C91+D91+E91+F91+G91+H91+I91+J91+K91+L91+M91)/12</f>
        <v>112.49336710907941</v>
      </c>
      <c r="O91" s="106">
        <f>100*(H91-G91)/G91</f>
        <v>4.643402356906223</v>
      </c>
      <c r="P91" s="106">
        <f>100*(H91-H90)/H90</f>
        <v>8.000058523927347</v>
      </c>
      <c r="Q91" s="104">
        <f>(((B91+C91+D91+E91+F91+G91+H91)/7)-((B90+C90+D90+E90+F90+G90+H90)/7))/((B90+C90+D90+E90+F90+G90+H90)/7)*100</f>
        <v>3.327103409582599</v>
      </c>
    </row>
    <row r="92" spans="1:17" ht="12" customHeight="1">
      <c r="A92" s="28">
        <v>2003</v>
      </c>
      <c r="B92" s="47">
        <v>129.60702472604106</v>
      </c>
      <c r="C92" s="47">
        <v>116.5</v>
      </c>
      <c r="D92" s="47">
        <v>137.6</v>
      </c>
      <c r="E92" s="47">
        <v>129.3</v>
      </c>
      <c r="F92" s="47">
        <v>131.3</v>
      </c>
      <c r="G92" s="47">
        <v>132.5</v>
      </c>
      <c r="H92" s="47">
        <v>140.7</v>
      </c>
      <c r="I92" s="47">
        <v>127.3</v>
      </c>
      <c r="J92" s="47">
        <v>145.7</v>
      </c>
      <c r="K92" s="47">
        <v>146.4</v>
      </c>
      <c r="L92" s="47">
        <v>140.9</v>
      </c>
      <c r="M92" s="47">
        <v>111.7</v>
      </c>
      <c r="N92" s="47">
        <f>(B92+C92+D92+E92+F92+G92+H92+I92+J92+K92+L92+M92)/12</f>
        <v>132.4589187271701</v>
      </c>
      <c r="O92" s="106">
        <f>100*(H92-G92)/G92</f>
        <v>6.18867924528301</v>
      </c>
      <c r="P92" s="106">
        <f>100*(H92-H91)/H91</f>
        <v>18.909800044443</v>
      </c>
      <c r="Q92" s="104">
        <f>(((B92+C92+D92+E92+F92+G92+H92)/7)-((B91+C91+D91+E91+F91+G91+H91)/7))/((B91+C91+D91+E91+F91+G91+H91)/7)*100</f>
        <v>16.82497167274219</v>
      </c>
    </row>
    <row r="93" spans="1:17" ht="12" customHeight="1">
      <c r="A93" s="28">
        <v>2004</v>
      </c>
      <c r="B93" s="47">
        <v>141.2</v>
      </c>
      <c r="C93" s="47">
        <v>130.6</v>
      </c>
      <c r="D93" s="47">
        <v>163.5</v>
      </c>
      <c r="E93" s="47">
        <v>146.6</v>
      </c>
      <c r="F93" s="47">
        <v>138.4</v>
      </c>
      <c r="G93" s="47">
        <v>153.5</v>
      </c>
      <c r="H93" s="47">
        <v>155.1</v>
      </c>
      <c r="I93" s="47">
        <v>135.2</v>
      </c>
      <c r="J93" s="47">
        <v>152.1</v>
      </c>
      <c r="K93" s="47">
        <v>154.9</v>
      </c>
      <c r="L93" s="47">
        <v>149.8</v>
      </c>
      <c r="M93" s="47">
        <v>127.9</v>
      </c>
      <c r="N93" s="47">
        <f>(B93+C93+D93+E93+F93+G93+H93+I93+J93+K93+L93+M93)/12</f>
        <v>145.73333333333332</v>
      </c>
      <c r="O93" s="106">
        <f>100*(H93-G93)/G93</f>
        <v>1.0423452768729604</v>
      </c>
      <c r="P93" s="106">
        <f>100*(H93-H92)/H92</f>
        <v>10.234541577825164</v>
      </c>
      <c r="Q93" s="104">
        <f>(((B93+C93+D93+E93+F93+G93+H93)/7)-((B92+C92+D92+E92+F92+G92+H92)/7))/((B92+C92+D92+E92+F92+G92+H92)/7)*100</f>
        <v>12.140830780801908</v>
      </c>
    </row>
    <row r="94" spans="1:17" ht="12" customHeight="1">
      <c r="A94" s="28">
        <v>2005</v>
      </c>
      <c r="B94" s="47">
        <v>137.9</v>
      </c>
      <c r="C94" s="47">
        <v>128.1</v>
      </c>
      <c r="D94" s="47">
        <v>143</v>
      </c>
      <c r="E94" s="47">
        <v>145.4</v>
      </c>
      <c r="F94" s="47">
        <v>144.2</v>
      </c>
      <c r="G94" s="47">
        <v>161.6</v>
      </c>
      <c r="H94" s="47">
        <v>146.6</v>
      </c>
      <c r="I94" s="47" t="s">
        <v>47</v>
      </c>
      <c r="J94" s="47" t="s">
        <v>47</v>
      </c>
      <c r="K94" s="47" t="s">
        <v>47</v>
      </c>
      <c r="L94" s="47" t="s">
        <v>47</v>
      </c>
      <c r="M94" s="47" t="s">
        <v>47</v>
      </c>
      <c r="N94" s="47">
        <f>(B94+C94+D94+E94+F94+G94+H94)/7</f>
        <v>143.82857142857142</v>
      </c>
      <c r="O94" s="106">
        <f>100*(H94-G94)/G94</f>
        <v>-9.282178217821782</v>
      </c>
      <c r="P94" s="106">
        <f>100*(H94-H93)/H93</f>
        <v>-5.48033526756931</v>
      </c>
      <c r="Q94" s="104">
        <f>(((B94+C94+D94+E94+F94+G94+H94)/7)-((B93+C93+D93+E93+F93+G93+H93)/7))/((B93+C93+D93+E93+F93+G93+H93)/7)*100</f>
        <v>-2.14792496841286</v>
      </c>
    </row>
    <row r="95" spans="1:17" ht="12" customHeight="1">
      <c r="A95" s="29"/>
      <c r="B95" s="47"/>
      <c r="C95" s="47"/>
      <c r="D95" s="47"/>
      <c r="E95" s="47"/>
      <c r="F95" s="47"/>
      <c r="G95" s="47"/>
      <c r="H95" s="47"/>
      <c r="I95" s="47"/>
      <c r="J95" s="47"/>
      <c r="K95" s="47"/>
      <c r="L95" s="47"/>
      <c r="M95" s="47"/>
      <c r="N95" s="47"/>
      <c r="O95" s="106"/>
      <c r="P95" s="106"/>
      <c r="Q95" s="105"/>
    </row>
    <row r="96" spans="1:17" ht="12" customHeight="1">
      <c r="A96" s="30" t="s">
        <v>108</v>
      </c>
      <c r="B96" s="47">
        <v>91.77424857452853</v>
      </c>
      <c r="C96" s="47">
        <v>98.55451199270522</v>
      </c>
      <c r="D96" s="47">
        <v>107.32683802425046</v>
      </c>
      <c r="E96" s="47">
        <v>89.81957257589904</v>
      </c>
      <c r="F96" s="47">
        <v>107.96570326504245</v>
      </c>
      <c r="G96" s="47">
        <v>100.15118291721043</v>
      </c>
      <c r="H96" s="47">
        <v>98.66648480402623</v>
      </c>
      <c r="I96" s="47">
        <v>99.30943301703674</v>
      </c>
      <c r="J96" s="47">
        <v>110.26422934770854</v>
      </c>
      <c r="K96" s="47">
        <v>100.13413338125712</v>
      </c>
      <c r="L96" s="47">
        <v>106.93221368486651</v>
      </c>
      <c r="M96" s="47">
        <v>89.10144848011939</v>
      </c>
      <c r="N96" s="47">
        <v>100.00000000538758</v>
      </c>
      <c r="O96" s="106"/>
      <c r="P96" s="106"/>
      <c r="Q96" s="105"/>
    </row>
    <row r="97" spans="1:17" ht="12" customHeight="1">
      <c r="A97" s="28">
        <v>2001</v>
      </c>
      <c r="B97" s="47">
        <v>111.54019240814681</v>
      </c>
      <c r="C97" s="47">
        <v>115.30472357038025</v>
      </c>
      <c r="D97" s="47">
        <v>116.01392387643546</v>
      </c>
      <c r="E97" s="47">
        <v>106.07641103828675</v>
      </c>
      <c r="F97" s="47">
        <v>110.49516732980112</v>
      </c>
      <c r="G97" s="47">
        <v>106.36594529228609</v>
      </c>
      <c r="H97" s="47">
        <v>109.78800914320136</v>
      </c>
      <c r="I97" s="47">
        <v>103.22899361683007</v>
      </c>
      <c r="J97" s="47">
        <v>112.10953615207715</v>
      </c>
      <c r="K97" s="47">
        <v>124.18805195679421</v>
      </c>
      <c r="L97" s="47">
        <v>103.9396028625137</v>
      </c>
      <c r="M97" s="47">
        <v>97.14880252139824</v>
      </c>
      <c r="N97" s="47">
        <f>(B97+C97+D97+E97+F97+G97+H97+I97+J97+K97+L97+M97)/12</f>
        <v>109.68327998067927</v>
      </c>
      <c r="O97" s="106">
        <f>100*(H97-G97)/G97</f>
        <v>3.2172551482635634</v>
      </c>
      <c r="P97" s="106">
        <f>100*(H97-H96)/H96</f>
        <v>11.271835984899008</v>
      </c>
      <c r="Q97" s="104">
        <f>(((B97+C97+D97+E97+F97+G97+H97)/7)-((B96+C96+D96+E96+F96+G96+H96)/7))/((B96+C96+D96+E96+F96+G96+H96)/7)*100</f>
        <v>11.714055437127826</v>
      </c>
    </row>
    <row r="98" spans="1:17" ht="12" customHeight="1">
      <c r="A98" s="28">
        <v>2002</v>
      </c>
      <c r="B98" s="47">
        <v>126.81237830277318</v>
      </c>
      <c r="C98" s="47">
        <v>125.84246096888478</v>
      </c>
      <c r="D98" s="47">
        <v>134.61887094603625</v>
      </c>
      <c r="E98" s="47">
        <v>130.0682226916859</v>
      </c>
      <c r="F98" s="47">
        <v>134.7770475655238</v>
      </c>
      <c r="G98" s="47">
        <v>113.48020622901431</v>
      </c>
      <c r="H98" s="47">
        <v>126.01513859811446</v>
      </c>
      <c r="I98" s="47">
        <v>114.88408325824582</v>
      </c>
      <c r="J98" s="47">
        <v>135.9988638655527</v>
      </c>
      <c r="K98" s="47">
        <v>139.38404463158923</v>
      </c>
      <c r="L98" s="47">
        <v>131.39292809254457</v>
      </c>
      <c r="M98" s="47">
        <v>116.03217727284354</v>
      </c>
      <c r="N98" s="47">
        <f>(B98+C98+D98+E98+F98+G98+H98+I98+J98+K98+L98+M98)/12</f>
        <v>127.44220186856738</v>
      </c>
      <c r="O98" s="106">
        <f>100*(H98-G98)/G98</f>
        <v>11.045919623906402</v>
      </c>
      <c r="P98" s="106">
        <f>100*(H98-H97)/H97</f>
        <v>14.780420540960291</v>
      </c>
      <c r="Q98" s="104">
        <f>(((B98+C98+D98+E98+F98+G98+H98)/7)-((B97+C97+D97+E97+F97+G97+H97)/7))/((B97+C97+D97+E97+F97+G97+H97)/7)*100</f>
        <v>14.960326269309554</v>
      </c>
    </row>
    <row r="99" spans="1:17" ht="12" customHeight="1">
      <c r="A99" s="28">
        <v>2003</v>
      </c>
      <c r="B99" s="47">
        <v>153.22571214103363</v>
      </c>
      <c r="C99" s="47">
        <v>151.4</v>
      </c>
      <c r="D99" s="47">
        <v>143.9</v>
      </c>
      <c r="E99" s="47">
        <v>148.5</v>
      </c>
      <c r="F99" s="47">
        <v>131.9</v>
      </c>
      <c r="G99" s="47">
        <v>130.7</v>
      </c>
      <c r="H99" s="47">
        <v>146</v>
      </c>
      <c r="I99" s="47">
        <v>138.4</v>
      </c>
      <c r="J99" s="47">
        <v>146.6</v>
      </c>
      <c r="K99" s="47">
        <v>150</v>
      </c>
      <c r="L99" s="47">
        <v>145.2</v>
      </c>
      <c r="M99" s="47">
        <v>126.5</v>
      </c>
      <c r="N99" s="47">
        <f>(B99+C99+D99+E99+F99+G99+H99+I99+J99+K99+L99+M99)/12</f>
        <v>142.69380934508612</v>
      </c>
      <c r="O99" s="106">
        <f>100*(H99-G99)/G99</f>
        <v>11.70619739862281</v>
      </c>
      <c r="P99" s="106">
        <f>100*(H99-H98)/H98</f>
        <v>15.859095680258664</v>
      </c>
      <c r="Q99" s="104">
        <f>(((B99+C99+D99+E99+F99+G99+H99)/7)-((B98+C98+D98+E98+F98+G98+H98)/7))/((B98+C98+D98+E98+F98+G98+H98)/7)*100</f>
        <v>12.787074366529444</v>
      </c>
    </row>
    <row r="100" spans="1:17" ht="12" customHeight="1">
      <c r="A100" s="28">
        <v>2004</v>
      </c>
      <c r="B100" s="47">
        <v>154.5</v>
      </c>
      <c r="C100" s="47">
        <v>153.3</v>
      </c>
      <c r="D100" s="47">
        <v>186.9</v>
      </c>
      <c r="E100" s="47">
        <v>166.9</v>
      </c>
      <c r="F100" s="47">
        <v>169</v>
      </c>
      <c r="G100" s="47">
        <v>199.2</v>
      </c>
      <c r="H100" s="47">
        <v>159.5</v>
      </c>
      <c r="I100" s="47">
        <v>143.9</v>
      </c>
      <c r="J100" s="47">
        <v>165.2</v>
      </c>
      <c r="K100" s="47">
        <v>172.8</v>
      </c>
      <c r="L100" s="47">
        <v>182.1</v>
      </c>
      <c r="M100" s="47">
        <v>148.2</v>
      </c>
      <c r="N100" s="47">
        <f>(B100+C100+D100+E100+F100+G100+H100+I100+J100+K100+L100+M100)/12</f>
        <v>166.79166666666666</v>
      </c>
      <c r="O100" s="106">
        <f>100*(H100-G100)/G100</f>
        <v>-19.929718875502004</v>
      </c>
      <c r="P100" s="106">
        <f>100*(H100-H99)/H99</f>
        <v>9.246575342465754</v>
      </c>
      <c r="Q100" s="104">
        <f>(((B100+C100+D100+E100+F100+G100+H100)/7)-((B99+C99+D99+E99+F99+G99+H99)/7))/((B99+C99+D99+E99+F99+G99+H99)/7)*100</f>
        <v>18.26467697090935</v>
      </c>
    </row>
    <row r="101" spans="1:17" ht="12" customHeight="1">
      <c r="A101" s="28">
        <v>2005</v>
      </c>
      <c r="B101" s="47">
        <v>172</v>
      </c>
      <c r="C101" s="47">
        <v>197.5</v>
      </c>
      <c r="D101" s="47">
        <v>177.9</v>
      </c>
      <c r="E101" s="47">
        <v>183.3</v>
      </c>
      <c r="F101" s="47">
        <v>190.8</v>
      </c>
      <c r="G101" s="47">
        <v>193.2</v>
      </c>
      <c r="H101" s="47">
        <v>190.3</v>
      </c>
      <c r="I101" s="47" t="s">
        <v>47</v>
      </c>
      <c r="J101" s="47" t="s">
        <v>47</v>
      </c>
      <c r="K101" s="47" t="s">
        <v>47</v>
      </c>
      <c r="L101" s="47" t="s">
        <v>47</v>
      </c>
      <c r="M101" s="47" t="s">
        <v>47</v>
      </c>
      <c r="N101" s="47">
        <f>(B101+C101+D101+E101+F101+G101+H101)/7</f>
        <v>186.42857142857142</v>
      </c>
      <c r="O101" s="106">
        <f>100*(H101-G101)/G101</f>
        <v>-1.501035196687359</v>
      </c>
      <c r="P101" s="106">
        <f>100*(H101-H100)/H100</f>
        <v>19.310344827586214</v>
      </c>
      <c r="Q101" s="104">
        <f>(((B101+C101+D101+E101+F101+G101+H101)/7)-((B100+C100+D100+E100+F100+G100+H100)/7))/((B100+C100+D100+E100+F100+G100+H100)/7)*100</f>
        <v>9.728411670730672</v>
      </c>
    </row>
    <row r="102" spans="1:17" ht="12" customHeight="1">
      <c r="A102" s="108"/>
      <c r="B102" s="110"/>
      <c r="C102" s="110"/>
      <c r="D102" s="110"/>
      <c r="E102" s="110"/>
      <c r="F102" s="110"/>
      <c r="G102" s="110"/>
      <c r="H102" s="110"/>
      <c r="I102" s="110"/>
      <c r="J102" s="110"/>
      <c r="K102" s="110"/>
      <c r="L102" s="110"/>
      <c r="M102" s="110"/>
      <c r="N102" s="111"/>
      <c r="O102" s="111"/>
      <c r="P102" s="111"/>
      <c r="Q102" s="39"/>
    </row>
    <row r="103" spans="1:17" ht="12" customHeight="1">
      <c r="A103" s="108"/>
      <c r="B103" s="110"/>
      <c r="C103" s="110"/>
      <c r="D103" s="110"/>
      <c r="E103" s="110"/>
      <c r="F103" s="110"/>
      <c r="G103" s="110"/>
      <c r="H103" s="110"/>
      <c r="I103" s="110"/>
      <c r="J103" s="110"/>
      <c r="K103" s="110"/>
      <c r="L103" s="110"/>
      <c r="M103" s="110"/>
      <c r="N103" s="111"/>
      <c r="O103" s="111"/>
      <c r="P103" s="111"/>
      <c r="Q103" s="39"/>
    </row>
    <row r="104" spans="1:17" ht="12" customHeight="1">
      <c r="A104" s="211" t="s">
        <v>112</v>
      </c>
      <c r="B104" s="211"/>
      <c r="C104" s="211"/>
      <c r="D104" s="211"/>
      <c r="E104" s="211"/>
      <c r="F104" s="211"/>
      <c r="G104" s="211"/>
      <c r="H104" s="211"/>
      <c r="I104" s="211"/>
      <c r="J104" s="211"/>
      <c r="K104" s="211"/>
      <c r="L104" s="211"/>
      <c r="M104" s="211"/>
      <c r="N104" s="211"/>
      <c r="O104" s="211"/>
      <c r="P104" s="211"/>
      <c r="Q104" s="211"/>
    </row>
    <row r="105" spans="1:17" ht="12" customHeight="1">
      <c r="A105" s="100"/>
      <c r="B105" s="100"/>
      <c r="C105" s="100"/>
      <c r="D105" s="100"/>
      <c r="E105" s="100"/>
      <c r="F105" s="100"/>
      <c r="G105" s="100"/>
      <c r="H105" s="100"/>
      <c r="I105" s="100"/>
      <c r="J105" s="100"/>
      <c r="K105" s="100"/>
      <c r="L105" s="100"/>
      <c r="M105" s="100"/>
      <c r="N105" s="100"/>
      <c r="O105" s="100"/>
      <c r="P105" s="100"/>
      <c r="Q105" s="39"/>
    </row>
    <row r="106" spans="1:17" ht="12" customHeight="1">
      <c r="A106" s="101"/>
      <c r="B106" s="110"/>
      <c r="C106" s="110"/>
      <c r="D106" s="110"/>
      <c r="E106" s="110"/>
      <c r="F106" s="110"/>
      <c r="G106" s="110"/>
      <c r="H106" s="110"/>
      <c r="I106" s="110"/>
      <c r="J106" s="110"/>
      <c r="K106" s="110"/>
      <c r="L106" s="110"/>
      <c r="M106" s="110"/>
      <c r="N106" s="111"/>
      <c r="O106" s="111"/>
      <c r="P106" s="111"/>
      <c r="Q106" s="39"/>
    </row>
    <row r="107" spans="1:17" ht="12" customHeight="1">
      <c r="A107" s="27" t="s">
        <v>106</v>
      </c>
      <c r="B107" s="47">
        <v>84.15527297413658</v>
      </c>
      <c r="C107" s="47">
        <v>100.89031698433517</v>
      </c>
      <c r="D107" s="47">
        <v>104.86778189096779</v>
      </c>
      <c r="E107" s="47">
        <v>97.92169242157836</v>
      </c>
      <c r="F107" s="47">
        <v>104.66635501826718</v>
      </c>
      <c r="G107" s="47">
        <v>90.91204966176213</v>
      </c>
      <c r="H107" s="47">
        <v>87.40915432961748</v>
      </c>
      <c r="I107" s="47">
        <v>88.26487992340597</v>
      </c>
      <c r="J107" s="47">
        <v>103.4842125171318</v>
      </c>
      <c r="K107" s="47">
        <v>115.90919511970984</v>
      </c>
      <c r="L107" s="47">
        <v>123.57138202400644</v>
      </c>
      <c r="M107" s="47">
        <v>97.9477069973937</v>
      </c>
      <c r="N107" s="47">
        <v>99.99999998852603</v>
      </c>
      <c r="O107" s="104"/>
      <c r="P107" s="104"/>
      <c r="Q107" s="105"/>
    </row>
    <row r="108" spans="1:17" ht="12" customHeight="1">
      <c r="A108" s="28">
        <v>2001</v>
      </c>
      <c r="B108" s="47">
        <v>100.30737211659367</v>
      </c>
      <c r="C108" s="47">
        <v>95.65295683375791</v>
      </c>
      <c r="D108" s="47">
        <v>108.39306260837603</v>
      </c>
      <c r="E108" s="47">
        <v>84.45557945177754</v>
      </c>
      <c r="F108" s="47">
        <v>101.18641140408391</v>
      </c>
      <c r="G108" s="47">
        <v>82.710661553073</v>
      </c>
      <c r="H108" s="47">
        <v>87.92992063083317</v>
      </c>
      <c r="I108" s="47">
        <v>82.65826265813998</v>
      </c>
      <c r="J108" s="47">
        <v>88.98599262177308</v>
      </c>
      <c r="K108" s="47">
        <v>90.35354420852894</v>
      </c>
      <c r="L108" s="47">
        <v>108.19136620711038</v>
      </c>
      <c r="M108" s="47">
        <v>94.11628832070618</v>
      </c>
      <c r="N108" s="47">
        <f>(B108+C108+D108+E108+F108+G108+H108+I108+J108+K108+L108+M108)/12</f>
        <v>93.74511821789615</v>
      </c>
      <c r="O108" s="106">
        <f>100*(H108-G108)/G108</f>
        <v>6.310261554867538</v>
      </c>
      <c r="P108" s="106">
        <f>100*(H108-H107)/H107</f>
        <v>0.5957800475358587</v>
      </c>
      <c r="Q108" s="104">
        <f>(((B108+C108+D108+E108+F108+G108+H108)/7)-((B107+C107+D107+E107+F107+G107+H107)/7))/((B107+C107+D107+E107+F107+G107+H107)/7)*100</f>
        <v>-1.5185323703532065</v>
      </c>
    </row>
    <row r="109" spans="1:17" ht="12" customHeight="1">
      <c r="A109" s="28">
        <v>2002</v>
      </c>
      <c r="B109" s="47">
        <v>85.26307286524349</v>
      </c>
      <c r="C109" s="47">
        <v>96.93926702415749</v>
      </c>
      <c r="D109" s="47">
        <v>112.70093759911444</v>
      </c>
      <c r="E109" s="47">
        <v>101.95266039434101</v>
      </c>
      <c r="F109" s="47">
        <v>89.32226846021759</v>
      </c>
      <c r="G109" s="47">
        <v>96.22674949448738</v>
      </c>
      <c r="H109" s="47">
        <v>83.84777053983046</v>
      </c>
      <c r="I109" s="47">
        <v>93.69528719898761</v>
      </c>
      <c r="J109" s="47">
        <v>110.08226266838992</v>
      </c>
      <c r="K109" s="47">
        <v>121.75153656732031</v>
      </c>
      <c r="L109" s="47">
        <v>126.37049831102286</v>
      </c>
      <c r="M109" s="47">
        <v>109.11655542554277</v>
      </c>
      <c r="N109" s="47">
        <f>(B109+C109+D109+E109+F109+G109+H109+I109+J109+K109+L109+M109)/12</f>
        <v>102.2724055457213</v>
      </c>
      <c r="O109" s="106">
        <f>100*(H109-G109)/G109</f>
        <v>-12.864384404220242</v>
      </c>
      <c r="P109" s="106">
        <f>100*(H109-H108)/H108</f>
        <v>-4.642504009688906</v>
      </c>
      <c r="Q109" s="104">
        <f>(((B109+C109+D109+E109+F109+G109+H109)/7)-((B108+C108+D108+E108+F108+G108+H108)/7))/((B108+C108+D108+E108+F108+G108+H108)/7)*100</f>
        <v>0.8502052688442704</v>
      </c>
    </row>
    <row r="110" spans="1:17" ht="12" customHeight="1">
      <c r="A110" s="28">
        <v>2003</v>
      </c>
      <c r="B110" s="47">
        <v>103.49613196187973</v>
      </c>
      <c r="C110" s="47">
        <v>109.6</v>
      </c>
      <c r="D110" s="47">
        <v>122.2</v>
      </c>
      <c r="E110" s="47">
        <v>106</v>
      </c>
      <c r="F110" s="47">
        <v>97.6</v>
      </c>
      <c r="G110" s="47">
        <v>104.7</v>
      </c>
      <c r="H110" s="47">
        <v>103</v>
      </c>
      <c r="I110" s="47">
        <v>96</v>
      </c>
      <c r="J110" s="47">
        <v>127.1</v>
      </c>
      <c r="K110" s="47">
        <v>135.5</v>
      </c>
      <c r="L110" s="47">
        <v>137.9</v>
      </c>
      <c r="M110" s="47">
        <v>106.1</v>
      </c>
      <c r="N110" s="47">
        <f>(B110+C110+D110+E110+F110+G110+H110+I110+J110+K110+L110+M110)/12</f>
        <v>112.43301099682333</v>
      </c>
      <c r="O110" s="106">
        <f>100*(H110-G110)/G110</f>
        <v>-1.6236867239732595</v>
      </c>
      <c r="P110" s="106">
        <f>100*(H110-H109)/H109</f>
        <v>22.841668105023253</v>
      </c>
      <c r="Q110" s="104">
        <f>(((B110+C110+D110+E110+F110+G110+H110)/7)-((B109+C109+D109+E109+F109+G109+H109)/7))/((B109+C109+D109+E109+F109+G109+H109)/7)*100</f>
        <v>12.058998395599568</v>
      </c>
    </row>
    <row r="111" spans="1:17" ht="12" customHeight="1">
      <c r="A111" s="28">
        <v>2004</v>
      </c>
      <c r="B111" s="47">
        <v>101.9</v>
      </c>
      <c r="C111" s="47">
        <v>108.5</v>
      </c>
      <c r="D111" s="47">
        <v>137.9</v>
      </c>
      <c r="E111" s="47">
        <v>116.1</v>
      </c>
      <c r="F111" s="47">
        <v>117.1</v>
      </c>
      <c r="G111" s="47">
        <v>131.8</v>
      </c>
      <c r="H111" s="47">
        <v>117.9</v>
      </c>
      <c r="I111" s="47">
        <v>116.8</v>
      </c>
      <c r="J111" s="47">
        <v>135.4</v>
      </c>
      <c r="K111" s="47">
        <v>134.5</v>
      </c>
      <c r="L111" s="47">
        <v>162.6</v>
      </c>
      <c r="M111" s="47">
        <v>127.2</v>
      </c>
      <c r="N111" s="47">
        <f>(B111+C111+D111+E111+F111+G111+H111+I111+J111+K111+L111+M111)/12</f>
        <v>125.64166666666665</v>
      </c>
      <c r="O111" s="106">
        <f>100*(H111-G111)/G111</f>
        <v>-10.546282245827014</v>
      </c>
      <c r="P111" s="106">
        <f>100*(H111-H110)/H110</f>
        <v>14.466019417475733</v>
      </c>
      <c r="Q111" s="104">
        <f>(((B111+C111+D111+E111+F111+G111+H111)/7)-((B110+C110+D110+E110+F110+G110+H110)/7))/((B110+C110+D110+E110+F110+G110+H110)/7)*100</f>
        <v>11.331945668644298</v>
      </c>
    </row>
    <row r="112" spans="1:17" ht="12" customHeight="1">
      <c r="A112" s="28">
        <v>2005</v>
      </c>
      <c r="B112" s="47">
        <v>137.2</v>
      </c>
      <c r="C112" s="47">
        <v>141.6</v>
      </c>
      <c r="D112" s="47">
        <v>145.9</v>
      </c>
      <c r="E112" s="47">
        <v>131.8</v>
      </c>
      <c r="F112" s="47">
        <v>139.5</v>
      </c>
      <c r="G112" s="47">
        <v>148.9</v>
      </c>
      <c r="H112" s="47">
        <v>124.8</v>
      </c>
      <c r="I112" s="47" t="s">
        <v>47</v>
      </c>
      <c r="J112" s="47" t="s">
        <v>47</v>
      </c>
      <c r="K112" s="47" t="s">
        <v>47</v>
      </c>
      <c r="L112" s="47" t="s">
        <v>47</v>
      </c>
      <c r="M112" s="47" t="s">
        <v>47</v>
      </c>
      <c r="N112" s="47">
        <f>(B112+C112+D112+E112+F112+G112+H112)/7</f>
        <v>138.5285714285714</v>
      </c>
      <c r="O112" s="106">
        <f>100*(H112-G112)/G112</f>
        <v>-16.185359301544665</v>
      </c>
      <c r="P112" s="106">
        <f>100*(H112-H111)/H111</f>
        <v>5.852417302798974</v>
      </c>
      <c r="Q112" s="104">
        <f>(((B112+C112+D112+E112+F112+G112+H112)/7)-((B111+C111+D111+E111+F111+G111+H111)/7))/((B111+C111+D111+E111+F111+G111+H111)/7)*100</f>
        <v>16.662656400384982</v>
      </c>
    </row>
    <row r="113" spans="1:17" ht="12" customHeight="1">
      <c r="A113" s="29"/>
      <c r="B113" s="47"/>
      <c r="C113" s="47"/>
      <c r="D113" s="47"/>
      <c r="E113" s="47"/>
      <c r="F113" s="47"/>
      <c r="G113" s="47"/>
      <c r="H113" s="47"/>
      <c r="I113" s="47"/>
      <c r="J113" s="47"/>
      <c r="K113" s="47"/>
      <c r="L113" s="47"/>
      <c r="M113" s="47"/>
      <c r="N113" s="47"/>
      <c r="O113" s="106"/>
      <c r="P113" s="106"/>
      <c r="Q113" s="105"/>
    </row>
    <row r="114" spans="1:17" ht="12" customHeight="1">
      <c r="A114" s="30" t="s">
        <v>107</v>
      </c>
      <c r="B114" s="47">
        <v>81.52737842710494</v>
      </c>
      <c r="C114" s="47">
        <v>103.1397284943216</v>
      </c>
      <c r="D114" s="47">
        <v>111.10270810010807</v>
      </c>
      <c r="E114" s="47">
        <v>100.69566706944168</v>
      </c>
      <c r="F114" s="47">
        <v>99.13630204004072</v>
      </c>
      <c r="G114" s="47">
        <v>88.23998837578384</v>
      </c>
      <c r="H114" s="47">
        <v>84.43435282707964</v>
      </c>
      <c r="I114" s="47">
        <v>94.82897936114679</v>
      </c>
      <c r="J114" s="47">
        <v>108.302101615709</v>
      </c>
      <c r="K114" s="47">
        <v>119.74291164562798</v>
      </c>
      <c r="L114" s="47">
        <v>116.0382382896848</v>
      </c>
      <c r="M114" s="47">
        <v>92.81164373813135</v>
      </c>
      <c r="N114" s="47">
        <v>99.9999999986817</v>
      </c>
      <c r="O114" s="106"/>
      <c r="P114" s="106"/>
      <c r="Q114" s="105"/>
    </row>
    <row r="115" spans="1:17" ht="12" customHeight="1">
      <c r="A115" s="28">
        <v>2001</v>
      </c>
      <c r="B115" s="47">
        <v>96.32211135797563</v>
      </c>
      <c r="C115" s="47">
        <v>92.26555612641799</v>
      </c>
      <c r="D115" s="47">
        <v>105.57385095887145</v>
      </c>
      <c r="E115" s="47">
        <v>79.21205520379429</v>
      </c>
      <c r="F115" s="47">
        <v>97.03655905753092</v>
      </c>
      <c r="G115" s="47">
        <v>76.15246484143312</v>
      </c>
      <c r="H115" s="47">
        <v>86.35263630922829</v>
      </c>
      <c r="I115" s="47">
        <v>85.96938523914956</v>
      </c>
      <c r="J115" s="47">
        <v>90.028983889642</v>
      </c>
      <c r="K115" s="47">
        <v>96.19466276631557</v>
      </c>
      <c r="L115" s="47">
        <v>100.11429750673607</v>
      </c>
      <c r="M115" s="47">
        <v>90.2719075096708</v>
      </c>
      <c r="N115" s="47">
        <f>(B115+C115+D115+E115+F115+G115+H115+I115+J115+K115+L115+M115)/12</f>
        <v>91.29120589723048</v>
      </c>
      <c r="O115" s="106">
        <f>100*(H115-G115)/G115</f>
        <v>13.394407507405397</v>
      </c>
      <c r="P115" s="106">
        <f>100*(H115-H114)/H114</f>
        <v>2.2719230004371203</v>
      </c>
      <c r="Q115" s="104">
        <f>(((B115+C115+D115+E115+F115+G115+H115)/7)-((B114+C114+D114+E114+F114+G114+H114)/7))/((B114+C114+D114+E114+F114+G114+H114)/7)*100</f>
        <v>-5.291359385457932</v>
      </c>
    </row>
    <row r="116" spans="1:17" ht="12" customHeight="1">
      <c r="A116" s="28">
        <v>2002</v>
      </c>
      <c r="B116" s="47">
        <v>82.95208610352614</v>
      </c>
      <c r="C116" s="47">
        <v>89.71970838816529</v>
      </c>
      <c r="D116" s="47">
        <v>109.54892775017751</v>
      </c>
      <c r="E116" s="47">
        <v>91.95979699924483</v>
      </c>
      <c r="F116" s="47">
        <v>78.40338256613055</v>
      </c>
      <c r="G116" s="47">
        <v>87.34114330367466</v>
      </c>
      <c r="H116" s="47">
        <v>79.37694764113054</v>
      </c>
      <c r="I116" s="47">
        <v>93.15011989405897</v>
      </c>
      <c r="J116" s="47">
        <v>99.04817809306117</v>
      </c>
      <c r="K116" s="47">
        <v>113.3424147520274</v>
      </c>
      <c r="L116" s="47">
        <v>111.30274023967685</v>
      </c>
      <c r="M116" s="47">
        <v>100.78808875696812</v>
      </c>
      <c r="N116" s="47">
        <f>(B116+C116+D116+E116+F116+G116+H116+I116+J116+K116+L116+M116)/12</f>
        <v>94.74446120732017</v>
      </c>
      <c r="O116" s="106">
        <f>100*(H116-G116)/G116</f>
        <v>-9.118492569823093</v>
      </c>
      <c r="P116" s="106">
        <f>100*(H116-H115)/H115</f>
        <v>-8.078142099932936</v>
      </c>
      <c r="Q116" s="104">
        <f>(((B116+C116+D116+E116+F116+G116+H116)/7)-((B115+C115+D115+E115+F115+G115+H115)/7))/((B115+C115+D115+E115+F115+G115+H115)/7)*100</f>
        <v>-2.150879039564337</v>
      </c>
    </row>
    <row r="117" spans="1:17" ht="12" customHeight="1">
      <c r="A117" s="28">
        <v>2003</v>
      </c>
      <c r="B117" s="47">
        <v>92.15578917711525</v>
      </c>
      <c r="C117" s="47">
        <v>100.5</v>
      </c>
      <c r="D117" s="47">
        <v>112.6</v>
      </c>
      <c r="E117" s="47">
        <v>98.9</v>
      </c>
      <c r="F117" s="47">
        <v>91.9</v>
      </c>
      <c r="G117" s="47">
        <v>96.5</v>
      </c>
      <c r="H117" s="47">
        <v>85.3</v>
      </c>
      <c r="I117" s="47">
        <v>90.3</v>
      </c>
      <c r="J117" s="47">
        <v>111.3</v>
      </c>
      <c r="K117" s="47">
        <v>107.9</v>
      </c>
      <c r="L117" s="47">
        <v>107.1</v>
      </c>
      <c r="M117" s="47">
        <v>94.2</v>
      </c>
      <c r="N117" s="47">
        <f>(B117+C117+D117+E117+F117+G117+H117+I117+J117+K117+L117+M117)/12</f>
        <v>99.05464909809292</v>
      </c>
      <c r="O117" s="106">
        <f>100*(H117-G117)/G117</f>
        <v>-11.606217616580313</v>
      </c>
      <c r="P117" s="106">
        <f>100*(H117-H116)/H116</f>
        <v>7.461930113070162</v>
      </c>
      <c r="Q117" s="104">
        <f>(((B117+C117+D117+E117+F117+G117+H117)/7)-((B116+C116+D116+E116+F116+G116+H116)/7))/((B116+C116+D116+E116+F116+G116+H116)/7)*100</f>
        <v>9.45480510483502</v>
      </c>
    </row>
    <row r="118" spans="1:17" ht="12" customHeight="1">
      <c r="A118" s="28">
        <v>2004</v>
      </c>
      <c r="B118" s="47">
        <v>87.2</v>
      </c>
      <c r="C118" s="47">
        <v>89.9</v>
      </c>
      <c r="D118" s="47">
        <v>118.1</v>
      </c>
      <c r="E118" s="47">
        <v>97.8</v>
      </c>
      <c r="F118" s="47">
        <v>94.5</v>
      </c>
      <c r="G118" s="47">
        <v>103.6</v>
      </c>
      <c r="H118" s="47">
        <v>96</v>
      </c>
      <c r="I118" s="47">
        <v>99</v>
      </c>
      <c r="J118" s="47">
        <v>108.1</v>
      </c>
      <c r="K118" s="47">
        <v>109.3</v>
      </c>
      <c r="L118" s="47">
        <v>125.5</v>
      </c>
      <c r="M118" s="47">
        <v>100</v>
      </c>
      <c r="N118" s="47">
        <f>(B118+C118+D118+E118+F118+G118+H118+I118+J118+K118+L118+M118)/12</f>
        <v>102.41666666666667</v>
      </c>
      <c r="O118" s="106">
        <f>100*(H118-G118)/G118</f>
        <v>-7.335907335907331</v>
      </c>
      <c r="P118" s="106">
        <f>100*(H118-H117)/H117</f>
        <v>12.54396248534584</v>
      </c>
      <c r="Q118" s="104">
        <f>(((B118+C118+D118+E118+F118+G118+H118)/7)-((B117+C117+D117+E117+F117+G117+H117)/7))/((B117+C117+D117+E117+F117+G117+H117)/7)*100</f>
        <v>1.3637429923120985</v>
      </c>
    </row>
    <row r="119" spans="1:17" ht="12" customHeight="1">
      <c r="A119" s="28">
        <v>2005</v>
      </c>
      <c r="B119" s="47">
        <v>109.7</v>
      </c>
      <c r="C119" s="47">
        <v>105.9</v>
      </c>
      <c r="D119" s="47">
        <v>116.5</v>
      </c>
      <c r="E119" s="47">
        <v>104.5</v>
      </c>
      <c r="F119" s="47">
        <v>111.2</v>
      </c>
      <c r="G119" s="47">
        <v>121.3</v>
      </c>
      <c r="H119" s="47">
        <v>99.7</v>
      </c>
      <c r="I119" s="47" t="s">
        <v>47</v>
      </c>
      <c r="J119" s="47" t="s">
        <v>47</v>
      </c>
      <c r="K119" s="47" t="s">
        <v>47</v>
      </c>
      <c r="L119" s="47" t="s">
        <v>47</v>
      </c>
      <c r="M119" s="47" t="s">
        <v>47</v>
      </c>
      <c r="N119" s="47">
        <f>(B119+C119+D119+E119+F119+G119+H119)/7</f>
        <v>109.82857142857144</v>
      </c>
      <c r="O119" s="106">
        <f>100*(H119-G119)/G119</f>
        <v>-17.807089859851605</v>
      </c>
      <c r="P119" s="106">
        <f>100*(H119-H118)/H118</f>
        <v>3.8541666666666696</v>
      </c>
      <c r="Q119" s="104">
        <f>(((B119+C119+D119+E119+F119+G119+H119)/7)-((B118+C118+D118+E118+F118+G118+H118)/7))/((B118+C118+D118+E118+F118+G118+H118)/7)*100</f>
        <v>11.890554504438953</v>
      </c>
    </row>
    <row r="120" spans="1:17" ht="12" customHeight="1">
      <c r="A120" s="29"/>
      <c r="B120" s="47"/>
      <c r="C120" s="47"/>
      <c r="D120" s="47"/>
      <c r="E120" s="47"/>
      <c r="F120" s="47"/>
      <c r="G120" s="47"/>
      <c r="H120" s="47"/>
      <c r="I120" s="47"/>
      <c r="J120" s="47"/>
      <c r="K120" s="47"/>
      <c r="L120" s="47"/>
      <c r="M120" s="47"/>
      <c r="N120" s="47"/>
      <c r="O120" s="106"/>
      <c r="P120" s="106"/>
      <c r="Q120" s="105"/>
    </row>
    <row r="121" spans="1:17" ht="12" customHeight="1">
      <c r="A121" s="30" t="s">
        <v>108</v>
      </c>
      <c r="B121" s="47">
        <v>89.62307024492084</v>
      </c>
      <c r="C121" s="47">
        <v>96.21002036154526</v>
      </c>
      <c r="D121" s="47">
        <v>91.89492029006263</v>
      </c>
      <c r="E121" s="47">
        <v>92.14994984044581</v>
      </c>
      <c r="F121" s="47">
        <v>116.17260383501058</v>
      </c>
      <c r="G121" s="47">
        <v>96.47174361056217</v>
      </c>
      <c r="H121" s="47">
        <v>93.59875259513359</v>
      </c>
      <c r="I121" s="47">
        <v>74.60711546444834</v>
      </c>
      <c r="J121" s="47">
        <v>93.45974609295952</v>
      </c>
      <c r="K121" s="47">
        <v>107.93247299989126</v>
      </c>
      <c r="L121" s="47">
        <v>139.24541380777242</v>
      </c>
      <c r="M121" s="47">
        <v>108.63419084005508</v>
      </c>
      <c r="N121" s="47">
        <v>99.9999999985673</v>
      </c>
      <c r="O121" s="106"/>
      <c r="P121" s="106"/>
      <c r="Q121" s="105"/>
    </row>
    <row r="122" spans="1:17" ht="12" customHeight="1">
      <c r="A122" s="28">
        <v>2001</v>
      </c>
      <c r="B122" s="47">
        <v>108.5994087592257</v>
      </c>
      <c r="C122" s="47">
        <v>102.70104038530748</v>
      </c>
      <c r="D122" s="47">
        <v>114.25892879968596</v>
      </c>
      <c r="E122" s="47">
        <v>95.36565479571757</v>
      </c>
      <c r="F122" s="47">
        <v>109.82090982195092</v>
      </c>
      <c r="G122" s="47">
        <v>96.35614440450215</v>
      </c>
      <c r="H122" s="47">
        <v>91.21173836941638</v>
      </c>
      <c r="I122" s="47">
        <v>75.76888923272777</v>
      </c>
      <c r="J122" s="47">
        <v>86.8158656986466</v>
      </c>
      <c r="K122" s="47">
        <v>78.20006875137054</v>
      </c>
      <c r="L122" s="47">
        <v>124.99712963565877</v>
      </c>
      <c r="M122" s="47">
        <v>102.11519942862179</v>
      </c>
      <c r="N122" s="47">
        <f>(B122+C122+D122+E122+F122+G122+H122+I122+J122+K122+L122+M122)/12</f>
        <v>98.85091484023597</v>
      </c>
      <c r="O122" s="106">
        <f>100*(H122-G122)/G122</f>
        <v>-5.338949650672612</v>
      </c>
      <c r="P122" s="106">
        <f>100*(H122-H121)/H121</f>
        <v>-2.5502628609190623</v>
      </c>
      <c r="Q122" s="104">
        <f>(((B122+C122+D122+E122+F122+G122+H122)/7)-((B121+C121+D121+E121+F121+G121+H121)/7))/((B121+C121+D121+E121+F121+G121+H121)/7)*100</f>
        <v>6.240415660117834</v>
      </c>
    </row>
    <row r="123" spans="1:17" ht="12" customHeight="1">
      <c r="A123" s="28">
        <v>2002</v>
      </c>
      <c r="B123" s="47">
        <v>90.07148769757778</v>
      </c>
      <c r="C123" s="47">
        <v>111.96082979605582</v>
      </c>
      <c r="D123" s="47">
        <v>119.25924903463401</v>
      </c>
      <c r="E123" s="47">
        <v>122.74457195796123</v>
      </c>
      <c r="F123" s="47">
        <v>112.04093285482489</v>
      </c>
      <c r="G123" s="47">
        <v>114.71481751076291</v>
      </c>
      <c r="H123" s="47">
        <v>93.15010469273122</v>
      </c>
      <c r="I123" s="47">
        <v>94.82960378251542</v>
      </c>
      <c r="J123" s="47">
        <v>133.04061820645902</v>
      </c>
      <c r="K123" s="47">
        <v>139.24819496345998</v>
      </c>
      <c r="L123" s="47">
        <v>157.72162168872947</v>
      </c>
      <c r="M123" s="47">
        <v>126.44539658570034</v>
      </c>
      <c r="N123" s="47">
        <f>(B123+C123+D123+E123+F123+G123+H123+I123+J123+K123+L123+M123)/12</f>
        <v>117.93561906428435</v>
      </c>
      <c r="O123" s="106">
        <f>100*(H123-G123)/G123</f>
        <v>-18.79854171062812</v>
      </c>
      <c r="P123" s="106">
        <f>100*(H123-H122)/H122</f>
        <v>2.1251281446520256</v>
      </c>
      <c r="Q123" s="104">
        <f>(((B123+C123+D123+E123+F123+G123+H123)/7)-((B122+C122+D122+E122+F122+G122+H122)/7))/((B122+C122+D122+E122+F122+G122+H122)/7)*100</f>
        <v>6.352121677097183</v>
      </c>
    </row>
    <row r="124" spans="1:17" ht="12" customHeight="1">
      <c r="A124" s="28">
        <v>2003</v>
      </c>
      <c r="B124" s="47">
        <v>127.0917116192235</v>
      </c>
      <c r="C124" s="47">
        <v>128.4</v>
      </c>
      <c r="D124" s="47">
        <v>142.2</v>
      </c>
      <c r="E124" s="47">
        <v>120.7</v>
      </c>
      <c r="F124" s="47">
        <v>109.2</v>
      </c>
      <c r="G124" s="47">
        <v>121.8</v>
      </c>
      <c r="H124" s="47">
        <v>139.9</v>
      </c>
      <c r="I124" s="47">
        <v>108.1</v>
      </c>
      <c r="J124" s="47">
        <v>159.9</v>
      </c>
      <c r="K124" s="47">
        <v>192.9</v>
      </c>
      <c r="L124" s="47">
        <v>201.9</v>
      </c>
      <c r="M124" s="47">
        <v>130.8</v>
      </c>
      <c r="N124" s="47">
        <f>(B124+C124+D124+E124+F124+G124+H124+I124+J124+K124+L124+M124)/12</f>
        <v>140.24097596826866</v>
      </c>
      <c r="O124" s="106">
        <f>100*(H124-G124)/G124</f>
        <v>14.860426929392455</v>
      </c>
      <c r="P124" s="106">
        <f>100*(H124-H123)/H123</f>
        <v>50.18770023016069</v>
      </c>
      <c r="Q124" s="104">
        <f>(((B124+C124+D124+E124+F124+G124+H124)/7)-((B123+C123+D123+E123+F123+G123+H123)/7))/((B123+C123+D123+E123+F123+G123+H123)/7)*100</f>
        <v>16.408276954782437</v>
      </c>
    </row>
    <row r="125" spans="1:17" ht="12" customHeight="1">
      <c r="A125" s="28">
        <v>2004</v>
      </c>
      <c r="B125" s="47">
        <v>132.5</v>
      </c>
      <c r="C125" s="47">
        <v>147.1</v>
      </c>
      <c r="D125" s="47">
        <v>179.2</v>
      </c>
      <c r="E125" s="47">
        <v>154</v>
      </c>
      <c r="F125" s="47">
        <v>164.3</v>
      </c>
      <c r="G125" s="47">
        <v>190.4</v>
      </c>
      <c r="H125" s="47">
        <v>163.4</v>
      </c>
      <c r="I125" s="47">
        <v>153.8</v>
      </c>
      <c r="J125" s="47">
        <v>192.4</v>
      </c>
      <c r="K125" s="47">
        <v>186.9</v>
      </c>
      <c r="L125" s="47">
        <v>239.9</v>
      </c>
      <c r="M125" s="47">
        <v>183.9</v>
      </c>
      <c r="N125" s="47">
        <f>(B125+C125+D125+E125+F125+G125+H125+I125+J125+K125+L125+M125)/12</f>
        <v>173.98333333333335</v>
      </c>
      <c r="O125" s="106">
        <f>100*(H125-G125)/G125</f>
        <v>-14.180672268907562</v>
      </c>
      <c r="P125" s="106">
        <f>100*(H125-H124)/H124</f>
        <v>16.79771265189421</v>
      </c>
      <c r="Q125" s="104">
        <f>(((B125+C125+D125+E125+F125+G125+H125)/7)-((B124+C124+D124+E124+F124+G124+H124)/7))/((B124+C124+D124+E124+F124+G124+H124)/7)*100</f>
        <v>27.16862028780812</v>
      </c>
    </row>
    <row r="126" spans="1:17" ht="12" customHeight="1">
      <c r="A126" s="28">
        <v>2005</v>
      </c>
      <c r="B126" s="47">
        <v>194.2</v>
      </c>
      <c r="C126" s="47">
        <v>215.9</v>
      </c>
      <c r="D126" s="47">
        <v>207</v>
      </c>
      <c r="E126" s="47">
        <v>188.8</v>
      </c>
      <c r="F126" s="47">
        <v>198.5</v>
      </c>
      <c r="G126" s="47">
        <v>206.4</v>
      </c>
      <c r="H126" s="47">
        <v>177</v>
      </c>
      <c r="I126" s="47" t="s">
        <v>47</v>
      </c>
      <c r="J126" s="47" t="s">
        <v>47</v>
      </c>
      <c r="K126" s="47" t="s">
        <v>47</v>
      </c>
      <c r="L126" s="47" t="s">
        <v>47</v>
      </c>
      <c r="M126" s="47" t="s">
        <v>47</v>
      </c>
      <c r="N126" s="47">
        <f>(B126+C126+D126+E126+F126+G126+H126)/7</f>
        <v>198.2571428571429</v>
      </c>
      <c r="O126" s="106">
        <f>100*(H126-G126)/G126</f>
        <v>-14.24418604651163</v>
      </c>
      <c r="P126" s="106">
        <f>100*(H126-H125)/H125</f>
        <v>8.323133414932677</v>
      </c>
      <c r="Q126" s="104">
        <f>(((B126+C126+D126+E126+F126+G126+H126)/7)-((B125+C125+D125+E125+F125+G125+H125)/7))/((B125+C125+D125+E125+F125+G125+H125)/7)*100</f>
        <v>22.71642055000445</v>
      </c>
    </row>
    <row r="127" spans="1:17" ht="12" customHeight="1">
      <c r="A127" s="103"/>
      <c r="B127" s="103"/>
      <c r="C127" s="103"/>
      <c r="D127" s="103"/>
      <c r="E127" s="103"/>
      <c r="F127" s="103"/>
      <c r="G127" s="103"/>
      <c r="H127" s="103"/>
      <c r="I127" s="103"/>
      <c r="J127" s="103"/>
      <c r="K127" s="103"/>
      <c r="L127" s="103"/>
      <c r="M127" s="103"/>
      <c r="N127" s="99"/>
      <c r="O127" s="46"/>
      <c r="P127" s="46"/>
      <c r="Q127" s="105"/>
    </row>
    <row r="128" spans="1:17" ht="12" customHeight="1">
      <c r="A128" s="103"/>
      <c r="B128" s="103"/>
      <c r="C128" s="103"/>
      <c r="D128" s="103"/>
      <c r="E128" s="103"/>
      <c r="F128" s="103"/>
      <c r="G128" s="103"/>
      <c r="H128" s="103"/>
      <c r="I128" s="103"/>
      <c r="J128" s="103"/>
      <c r="K128" s="103"/>
      <c r="L128" s="103"/>
      <c r="M128" s="103"/>
      <c r="N128" s="99"/>
      <c r="O128" s="46"/>
      <c r="P128" s="46"/>
      <c r="Q128" s="105"/>
    </row>
    <row r="129" spans="1:17" ht="12" customHeight="1">
      <c r="A129" s="103"/>
      <c r="B129" s="103"/>
      <c r="C129" s="103"/>
      <c r="D129" s="103"/>
      <c r="E129" s="103"/>
      <c r="F129" s="103"/>
      <c r="G129" s="103"/>
      <c r="H129" s="103"/>
      <c r="I129" s="103"/>
      <c r="J129" s="103"/>
      <c r="K129" s="103"/>
      <c r="L129" s="103"/>
      <c r="M129" s="103"/>
      <c r="N129" s="99"/>
      <c r="O129" s="46"/>
      <c r="P129" s="46"/>
      <c r="Q129" s="105"/>
    </row>
    <row r="130" spans="1:17" ht="12" customHeight="1">
      <c r="A130" s="197"/>
      <c r="B130" s="197"/>
      <c r="C130" s="197"/>
      <c r="D130" s="197"/>
      <c r="E130" s="197"/>
      <c r="F130" s="197"/>
      <c r="G130" s="197"/>
      <c r="H130" s="197"/>
      <c r="I130" s="197"/>
      <c r="J130" s="197"/>
      <c r="K130" s="197"/>
      <c r="L130" s="197"/>
      <c r="M130" s="197"/>
      <c r="N130" s="197"/>
      <c r="O130" s="197"/>
      <c r="P130" s="197"/>
      <c r="Q130" s="197"/>
    </row>
    <row r="131" spans="1:17" ht="12" customHeight="1">
      <c r="A131" s="36"/>
      <c r="B131" s="102"/>
      <c r="C131" s="102"/>
      <c r="D131" s="102"/>
      <c r="E131" s="102"/>
      <c r="F131" s="102"/>
      <c r="G131" s="102"/>
      <c r="H131" s="102"/>
      <c r="I131" s="102"/>
      <c r="J131" s="102"/>
      <c r="K131" s="102"/>
      <c r="L131" s="102"/>
      <c r="M131" s="102"/>
      <c r="N131" s="113"/>
      <c r="O131" s="113"/>
      <c r="P131" s="113"/>
      <c r="Q131" s="105"/>
    </row>
    <row r="132" spans="1:17" ht="12" customHeight="1">
      <c r="A132" s="210" t="s">
        <v>113</v>
      </c>
      <c r="B132" s="210"/>
      <c r="C132" s="210"/>
      <c r="D132" s="210"/>
      <c r="E132" s="210"/>
      <c r="F132" s="210"/>
      <c r="G132" s="210"/>
      <c r="H132" s="210"/>
      <c r="I132" s="210"/>
      <c r="J132" s="210"/>
      <c r="K132" s="210"/>
      <c r="L132" s="210"/>
      <c r="M132" s="210"/>
      <c r="N132" s="210"/>
      <c r="O132" s="210"/>
      <c r="P132" s="210"/>
      <c r="Q132" s="210"/>
    </row>
    <row r="133" spans="1:17" ht="12" customHeight="1">
      <c r="A133" s="210" t="s">
        <v>114</v>
      </c>
      <c r="B133" s="210"/>
      <c r="C133" s="210"/>
      <c r="D133" s="210"/>
      <c r="E133" s="210"/>
      <c r="F133" s="210"/>
      <c r="G133" s="210"/>
      <c r="H133" s="210"/>
      <c r="I133" s="210"/>
      <c r="J133" s="210"/>
      <c r="K133" s="210"/>
      <c r="L133" s="210"/>
      <c r="M133" s="210"/>
      <c r="N133" s="210"/>
      <c r="O133" s="210"/>
      <c r="P133" s="210"/>
      <c r="Q133" s="210"/>
    </row>
    <row r="134" spans="1:17" ht="12" customHeight="1">
      <c r="A134" s="210" t="s">
        <v>85</v>
      </c>
      <c r="B134" s="210"/>
      <c r="C134" s="210"/>
      <c r="D134" s="210"/>
      <c r="E134" s="210"/>
      <c r="F134" s="210"/>
      <c r="G134" s="210"/>
      <c r="H134" s="210"/>
      <c r="I134" s="210"/>
      <c r="J134" s="210"/>
      <c r="K134" s="210"/>
      <c r="L134" s="210"/>
      <c r="M134" s="210"/>
      <c r="N134" s="210"/>
      <c r="O134" s="210"/>
      <c r="P134" s="210"/>
      <c r="Q134" s="210"/>
    </row>
    <row r="135" spans="1:17" ht="12" customHeight="1">
      <c r="A135" s="36"/>
      <c r="B135" s="37"/>
      <c r="C135" s="37"/>
      <c r="D135" s="37"/>
      <c r="E135" s="37"/>
      <c r="F135" s="37"/>
      <c r="G135" s="37"/>
      <c r="H135" s="37"/>
      <c r="I135" s="37"/>
      <c r="J135" s="37"/>
      <c r="K135" s="37"/>
      <c r="L135" s="37"/>
      <c r="M135" s="37"/>
      <c r="N135" s="37"/>
      <c r="O135" s="37"/>
      <c r="P135" s="37"/>
      <c r="Q135" s="39"/>
    </row>
    <row r="136" spans="1:17" ht="12" customHeight="1">
      <c r="A136" s="39"/>
      <c r="B136" s="39"/>
      <c r="C136" s="39"/>
      <c r="D136" s="39"/>
      <c r="E136" s="39"/>
      <c r="F136" s="39"/>
      <c r="G136" s="39"/>
      <c r="H136" s="39"/>
      <c r="I136" s="39"/>
      <c r="J136" s="39"/>
      <c r="K136" s="39"/>
      <c r="L136" s="39"/>
      <c r="M136" s="39"/>
      <c r="N136" s="39"/>
      <c r="O136" s="39"/>
      <c r="P136" s="39"/>
      <c r="Q136" s="39"/>
    </row>
    <row r="137" spans="1:17" ht="12" customHeight="1">
      <c r="A137" s="81"/>
      <c r="B137" s="82"/>
      <c r="C137" s="83"/>
      <c r="D137" s="83"/>
      <c r="E137" s="83"/>
      <c r="F137" s="83"/>
      <c r="G137" s="83"/>
      <c r="H137" s="83"/>
      <c r="I137" s="83"/>
      <c r="J137" s="83"/>
      <c r="K137" s="83"/>
      <c r="L137" s="83"/>
      <c r="M137" s="83"/>
      <c r="N137" s="84"/>
      <c r="O137" s="212" t="s">
        <v>86</v>
      </c>
      <c r="P137" s="213"/>
      <c r="Q137" s="213"/>
    </row>
    <row r="138" spans="1:17" ht="12" customHeight="1">
      <c r="A138" s="85"/>
      <c r="B138" s="86"/>
      <c r="C138" s="87"/>
      <c r="D138" s="87"/>
      <c r="E138" s="87"/>
      <c r="F138" s="87"/>
      <c r="G138" s="87"/>
      <c r="H138" s="87"/>
      <c r="I138" s="87"/>
      <c r="J138" s="87"/>
      <c r="K138" s="87"/>
      <c r="L138" s="87"/>
      <c r="M138" s="87"/>
      <c r="N138" s="88"/>
      <c r="O138" s="43" t="s">
        <v>94</v>
      </c>
      <c r="P138" s="75"/>
      <c r="Q138" s="77" t="s">
        <v>218</v>
      </c>
    </row>
    <row r="139" spans="1:17" ht="12" customHeight="1">
      <c r="A139" s="89" t="s">
        <v>88</v>
      </c>
      <c r="B139" s="86" t="s">
        <v>89</v>
      </c>
      <c r="C139" s="87" t="s">
        <v>90</v>
      </c>
      <c r="D139" s="87" t="s">
        <v>91</v>
      </c>
      <c r="E139" s="87" t="s">
        <v>87</v>
      </c>
      <c r="F139" s="87" t="s">
        <v>92</v>
      </c>
      <c r="G139" s="87" t="s">
        <v>93</v>
      </c>
      <c r="H139" s="87" t="s">
        <v>94</v>
      </c>
      <c r="I139" s="87" t="s">
        <v>95</v>
      </c>
      <c r="J139" s="87" t="s">
        <v>96</v>
      </c>
      <c r="K139" s="87" t="s">
        <v>97</v>
      </c>
      <c r="L139" s="87" t="s">
        <v>98</v>
      </c>
      <c r="M139" s="87" t="s">
        <v>99</v>
      </c>
      <c r="N139" s="90" t="s">
        <v>100</v>
      </c>
      <c r="O139" s="195" t="s">
        <v>101</v>
      </c>
      <c r="P139" s="196"/>
      <c r="Q139" s="196"/>
    </row>
    <row r="140" spans="1:17" ht="12" customHeight="1">
      <c r="A140" s="85"/>
      <c r="B140" s="86"/>
      <c r="C140" s="87"/>
      <c r="D140" s="87"/>
      <c r="E140" s="87"/>
      <c r="F140" s="87"/>
      <c r="G140" s="87"/>
      <c r="H140" s="87"/>
      <c r="I140" s="87"/>
      <c r="J140" s="87"/>
      <c r="K140" s="87"/>
      <c r="L140" s="87"/>
      <c r="M140" s="87"/>
      <c r="N140" s="88"/>
      <c r="O140" s="90" t="s">
        <v>102</v>
      </c>
      <c r="P140" s="44" t="s">
        <v>103</v>
      </c>
      <c r="Q140" s="91" t="s">
        <v>103</v>
      </c>
    </row>
    <row r="141" spans="1:17" ht="12" customHeight="1">
      <c r="A141" s="92"/>
      <c r="B141" s="93"/>
      <c r="C141" s="94"/>
      <c r="D141" s="94"/>
      <c r="E141" s="94"/>
      <c r="F141" s="94"/>
      <c r="G141" s="94"/>
      <c r="H141" s="94"/>
      <c r="I141" s="94"/>
      <c r="J141" s="94"/>
      <c r="K141" s="94"/>
      <c r="L141" s="94"/>
      <c r="M141" s="94"/>
      <c r="N141" s="95"/>
      <c r="O141" s="96" t="s">
        <v>104</v>
      </c>
      <c r="P141" s="97" t="s">
        <v>105</v>
      </c>
      <c r="Q141" s="98" t="s">
        <v>204</v>
      </c>
    </row>
    <row r="142" spans="1:17" ht="12" customHeight="1">
      <c r="A142" s="39"/>
      <c r="B142" s="39"/>
      <c r="C142" s="39"/>
      <c r="D142" s="39"/>
      <c r="E142" s="39"/>
      <c r="F142" s="39"/>
      <c r="G142" s="39"/>
      <c r="H142" s="39"/>
      <c r="I142" s="39"/>
      <c r="J142" s="39"/>
      <c r="K142" s="39"/>
      <c r="L142" s="39"/>
      <c r="M142" s="39"/>
      <c r="N142" s="39"/>
      <c r="O142" s="39"/>
      <c r="P142" s="39"/>
      <c r="Q142" s="39"/>
    </row>
    <row r="143" spans="1:17" ht="12" customHeight="1">
      <c r="A143" s="39"/>
      <c r="B143" s="39"/>
      <c r="C143" s="39"/>
      <c r="D143" s="39"/>
      <c r="E143" s="39"/>
      <c r="F143" s="39"/>
      <c r="G143" s="39"/>
      <c r="H143" s="39"/>
      <c r="I143" s="39"/>
      <c r="J143" s="39"/>
      <c r="K143" s="39"/>
      <c r="L143" s="39"/>
      <c r="M143" s="39"/>
      <c r="N143" s="39"/>
      <c r="O143" s="39"/>
      <c r="P143" s="39"/>
      <c r="Q143" s="39"/>
    </row>
    <row r="144" spans="1:17" ht="12" customHeight="1">
      <c r="A144" s="211" t="s">
        <v>115</v>
      </c>
      <c r="B144" s="211"/>
      <c r="C144" s="211"/>
      <c r="D144" s="211"/>
      <c r="E144" s="211"/>
      <c r="F144" s="211"/>
      <c r="G144" s="211"/>
      <c r="H144" s="211"/>
      <c r="I144" s="211"/>
      <c r="J144" s="211"/>
      <c r="K144" s="211"/>
      <c r="L144" s="211"/>
      <c r="M144" s="211"/>
      <c r="N144" s="211"/>
      <c r="O144" s="211"/>
      <c r="P144" s="211"/>
      <c r="Q144" s="211"/>
    </row>
    <row r="145" spans="1:17" ht="12" customHeight="1">
      <c r="A145" s="114"/>
      <c r="B145" s="111"/>
      <c r="C145" s="111"/>
      <c r="D145" s="111"/>
      <c r="E145" s="111"/>
      <c r="F145" s="111"/>
      <c r="G145" s="111"/>
      <c r="H145" s="111"/>
      <c r="I145" s="111"/>
      <c r="J145" s="111"/>
      <c r="K145" s="111"/>
      <c r="L145" s="111"/>
      <c r="M145" s="111"/>
      <c r="N145" s="111"/>
      <c r="O145" s="111"/>
      <c r="P145" s="111"/>
      <c r="Q145" s="39"/>
    </row>
    <row r="146" spans="1:17" ht="12" customHeight="1">
      <c r="A146" s="115"/>
      <c r="B146" s="47"/>
      <c r="C146" s="47"/>
      <c r="D146" s="47"/>
      <c r="E146" s="47"/>
      <c r="F146" s="47"/>
      <c r="G146" s="47"/>
      <c r="H146" s="47"/>
      <c r="I146" s="47"/>
      <c r="J146" s="47"/>
      <c r="K146" s="47"/>
      <c r="L146" s="47"/>
      <c r="M146" s="47"/>
      <c r="N146" s="47"/>
      <c r="O146" s="115"/>
      <c r="P146" s="115"/>
      <c r="Q146" s="105"/>
    </row>
    <row r="147" spans="1:17" ht="12" customHeight="1">
      <c r="A147" s="27" t="s">
        <v>106</v>
      </c>
      <c r="B147" s="47">
        <v>94.46360481980702</v>
      </c>
      <c r="C147" s="47">
        <v>96.17267398929961</v>
      </c>
      <c r="D147" s="47">
        <v>141.53158247152552</v>
      </c>
      <c r="E147" s="47">
        <v>93.21260512179286</v>
      </c>
      <c r="F147" s="47">
        <v>100.23420262521032</v>
      </c>
      <c r="G147" s="47">
        <v>92.30061332762382</v>
      </c>
      <c r="H147" s="47">
        <v>84.20666493511759</v>
      </c>
      <c r="I147" s="47">
        <v>87.1675980139341</v>
      </c>
      <c r="J147" s="47">
        <v>95.1190436550729</v>
      </c>
      <c r="K147" s="47">
        <v>111.13288411391578</v>
      </c>
      <c r="L147" s="47">
        <v>116.84872188849198</v>
      </c>
      <c r="M147" s="47">
        <v>87.6098050606132</v>
      </c>
      <c r="N147" s="47">
        <v>100.00000000186706</v>
      </c>
      <c r="O147" s="104"/>
      <c r="P147" s="104"/>
      <c r="Q147" s="105"/>
    </row>
    <row r="148" spans="1:17" ht="12" customHeight="1">
      <c r="A148" s="28">
        <v>2001</v>
      </c>
      <c r="B148" s="47">
        <v>101.01972835306472</v>
      </c>
      <c r="C148" s="47">
        <v>99.85901966254556</v>
      </c>
      <c r="D148" s="47">
        <v>91.62773793258978</v>
      </c>
      <c r="E148" s="47">
        <v>87.8257276103061</v>
      </c>
      <c r="F148" s="47">
        <v>89.08030927426121</v>
      </c>
      <c r="G148" s="47">
        <v>74.10047882493286</v>
      </c>
      <c r="H148" s="47">
        <v>84.29913267820575</v>
      </c>
      <c r="I148" s="47">
        <v>80.70354989439228</v>
      </c>
      <c r="J148" s="47">
        <v>86.17944479749247</v>
      </c>
      <c r="K148" s="47">
        <v>101.06720043188626</v>
      </c>
      <c r="L148" s="47">
        <v>103.35570025138627</v>
      </c>
      <c r="M148" s="47">
        <v>79.52209061518707</v>
      </c>
      <c r="N148" s="47">
        <f>(B148+C148+D148+E148+F148+G148+H148+I148+J148+K148+L148+M148)/12</f>
        <v>89.8866766938542</v>
      </c>
      <c r="O148" s="106">
        <f>100*(H148-G148)/G148</f>
        <v>13.763276587412966</v>
      </c>
      <c r="P148" s="106">
        <f>100*(H148-H147)/H147</f>
        <v>0.10981048015547475</v>
      </c>
      <c r="Q148" s="104">
        <f>(((B148+C148+D148+E148+F148+G148+H148)/7)-((B147+C147+D147+E147+F147+G147+H147)/7))/((B147+C147+D147+E147+F147+G147+H147)/7)*100</f>
        <v>-10.583604919522388</v>
      </c>
    </row>
    <row r="149" spans="1:17" ht="12" customHeight="1">
      <c r="A149" s="28">
        <v>2002</v>
      </c>
      <c r="B149" s="47">
        <v>80.00466629043113</v>
      </c>
      <c r="C149" s="47">
        <v>77.33348464433696</v>
      </c>
      <c r="D149" s="47">
        <v>81.16220236709792</v>
      </c>
      <c r="E149" s="47">
        <v>83.86630591570574</v>
      </c>
      <c r="F149" s="47">
        <v>81.16395470707548</v>
      </c>
      <c r="G149" s="47">
        <v>90.90517226712129</v>
      </c>
      <c r="H149" s="47">
        <v>70.49727189028305</v>
      </c>
      <c r="I149" s="47">
        <v>70.95420196668303</v>
      </c>
      <c r="J149" s="47">
        <v>82.94532037919875</v>
      </c>
      <c r="K149" s="47">
        <v>82.17108751809228</v>
      </c>
      <c r="L149" s="47">
        <v>79.96532718140364</v>
      </c>
      <c r="M149" s="47">
        <v>67.16526026510411</v>
      </c>
      <c r="N149" s="47">
        <f>(B149+C149+D149+E149+F149+G149+H149+I149+J149+K149+L149+M149)/12</f>
        <v>79.01118794937777</v>
      </c>
      <c r="O149" s="106">
        <f>100*(H149-G149)/G149</f>
        <v>-22.449658108419207</v>
      </c>
      <c r="P149" s="106">
        <f>100*(H149-H148)/H148</f>
        <v>-16.37248255045329</v>
      </c>
      <c r="Q149" s="104">
        <f>(((B149+C149+D149+E149+F149+G149+H149)/7)-((B148+C148+D148+E148+F148+G148+H148)/7))/((B148+C148+D148+E148+F148+G148+H148)/7)*100</f>
        <v>-10.015587914745756</v>
      </c>
    </row>
    <row r="150" spans="1:17" ht="12" customHeight="1">
      <c r="A150" s="28">
        <v>2003</v>
      </c>
      <c r="B150" s="47">
        <v>80.47244974360322</v>
      </c>
      <c r="C150" s="47">
        <v>78.9</v>
      </c>
      <c r="D150" s="47">
        <v>81.4</v>
      </c>
      <c r="E150" s="47">
        <v>71</v>
      </c>
      <c r="F150" s="47">
        <v>61.8</v>
      </c>
      <c r="G150" s="47">
        <v>70.4</v>
      </c>
      <c r="H150" s="47">
        <v>67</v>
      </c>
      <c r="I150" s="47">
        <v>53.7</v>
      </c>
      <c r="J150" s="47">
        <v>83.4</v>
      </c>
      <c r="K150" s="47">
        <v>78</v>
      </c>
      <c r="L150" s="47">
        <v>74.4</v>
      </c>
      <c r="M150" s="47">
        <v>63.3</v>
      </c>
      <c r="N150" s="47">
        <f>(B150+C150+D150+E150+F150+G150+H150+I150+J150+K150+L150+M150)/12</f>
        <v>71.98103747863361</v>
      </c>
      <c r="O150" s="106">
        <f>100*(H150-G150)/G150</f>
        <v>-4.829545454545462</v>
      </c>
      <c r="P150" s="106">
        <f>100*(H150-H149)/H149</f>
        <v>-4.9608613163442</v>
      </c>
      <c r="Q150" s="104">
        <f>(((B150+C150+D150+E150+F150+G150+H150)/7)-((B149+C149+D149+E149+F149+G149+H149)/7))/((B149+C149+D149+E149+F149+G149+H149)/7)*100</f>
        <v>-9.55168184380015</v>
      </c>
    </row>
    <row r="151" spans="1:17" ht="12" customHeight="1">
      <c r="A151" s="28">
        <v>2004</v>
      </c>
      <c r="B151" s="47">
        <v>69.3</v>
      </c>
      <c r="C151" s="47">
        <v>77.7</v>
      </c>
      <c r="D151" s="47">
        <v>90.6</v>
      </c>
      <c r="E151" s="47">
        <v>68.1</v>
      </c>
      <c r="F151" s="47">
        <v>75.1</v>
      </c>
      <c r="G151" s="47">
        <v>95.3</v>
      </c>
      <c r="H151" s="47">
        <v>95.5</v>
      </c>
      <c r="I151" s="47">
        <v>68.3</v>
      </c>
      <c r="J151" s="47">
        <v>78.1</v>
      </c>
      <c r="K151" s="47">
        <v>89.9</v>
      </c>
      <c r="L151" s="47">
        <v>73.2</v>
      </c>
      <c r="M151" s="47">
        <v>96.9</v>
      </c>
      <c r="N151" s="47">
        <f>(B151+C151+D151+E151+F151+G151+H151+I151+J151+K151+L151+M151)/12</f>
        <v>81.49999999999999</v>
      </c>
      <c r="O151" s="106">
        <f>100*(H151-G151)/G151</f>
        <v>0.2098635886673692</v>
      </c>
      <c r="P151" s="106">
        <f>100*(H151-H150)/H150</f>
        <v>42.53731343283582</v>
      </c>
      <c r="Q151" s="104">
        <f>(((B151+C151+D151+E151+F151+G151+H151)/7)-((B150+C150+D150+E150+F150+G150+H150)/7))/((B150+C150+D150+E150+F150+G150+H150)/7)*100</f>
        <v>11.865130945282546</v>
      </c>
    </row>
    <row r="152" spans="1:17" ht="12" customHeight="1">
      <c r="A152" s="28">
        <v>2005</v>
      </c>
      <c r="B152" s="47">
        <v>80.4</v>
      </c>
      <c r="C152" s="47">
        <v>72.2</v>
      </c>
      <c r="D152" s="47">
        <v>80.6</v>
      </c>
      <c r="E152" s="47">
        <v>65.8</v>
      </c>
      <c r="F152" s="47">
        <v>66.9</v>
      </c>
      <c r="G152" s="47">
        <v>68.4</v>
      </c>
      <c r="H152" s="47">
        <v>64.5</v>
      </c>
      <c r="I152" s="47" t="s">
        <v>47</v>
      </c>
      <c r="J152" s="47" t="s">
        <v>47</v>
      </c>
      <c r="K152" s="47" t="s">
        <v>47</v>
      </c>
      <c r="L152" s="47" t="s">
        <v>47</v>
      </c>
      <c r="M152" s="47" t="s">
        <v>47</v>
      </c>
      <c r="N152" s="47">
        <f>(B152+C152+D152+E152+F152+G152+H152)/7</f>
        <v>71.25714285714285</v>
      </c>
      <c r="O152" s="106">
        <f>100*(H152-G152)/G152</f>
        <v>-5.70175438596492</v>
      </c>
      <c r="P152" s="106">
        <f>100*(H152-H151)/H151</f>
        <v>-32.460732984293195</v>
      </c>
      <c r="Q152" s="104">
        <f>(((B152+C152+D152+E152+F152+G152+H152)/7)-((B151+C151+D151+E151+F151+G151+H151)/7))/((B151+C151+D151+E151+F151+G151+H151)/7)*100</f>
        <v>-12.736179146256116</v>
      </c>
    </row>
    <row r="153" spans="1:17" ht="12" customHeight="1">
      <c r="A153" s="29"/>
      <c r="B153" s="47"/>
      <c r="C153" s="47"/>
      <c r="D153" s="47"/>
      <c r="E153" s="47"/>
      <c r="F153" s="47"/>
      <c r="G153" s="47"/>
      <c r="H153" s="47"/>
      <c r="I153" s="47"/>
      <c r="J153" s="47"/>
      <c r="K153" s="47"/>
      <c r="L153" s="47"/>
      <c r="M153" s="47"/>
      <c r="N153" s="47"/>
      <c r="O153" s="106"/>
      <c r="P153" s="106"/>
      <c r="Q153" s="105"/>
    </row>
    <row r="154" spans="1:17" ht="12" customHeight="1">
      <c r="A154" s="30" t="s">
        <v>107</v>
      </c>
      <c r="B154" s="47">
        <v>95.76826819507323</v>
      </c>
      <c r="C154" s="47">
        <v>105.34027223793265</v>
      </c>
      <c r="D154" s="47">
        <v>130.61544582776907</v>
      </c>
      <c r="E154" s="47">
        <v>99.58301263601686</v>
      </c>
      <c r="F154" s="47">
        <v>100.04048475483225</v>
      </c>
      <c r="G154" s="47">
        <v>93.15782808460307</v>
      </c>
      <c r="H154" s="47">
        <v>89.41637037960336</v>
      </c>
      <c r="I154" s="47">
        <v>91.00674672593118</v>
      </c>
      <c r="J154" s="47">
        <v>93.00794449886823</v>
      </c>
      <c r="K154" s="47">
        <v>103.15489876010248</v>
      </c>
      <c r="L154" s="47">
        <v>114.08706525044336</v>
      </c>
      <c r="M154" s="47">
        <v>84.8216625312327</v>
      </c>
      <c r="N154" s="47">
        <v>99.9999999902007</v>
      </c>
      <c r="O154" s="106"/>
      <c r="P154" s="106"/>
      <c r="Q154" s="105"/>
    </row>
    <row r="155" spans="1:17" ht="12" customHeight="1">
      <c r="A155" s="28">
        <v>2001</v>
      </c>
      <c r="B155" s="47">
        <v>104.71401193403189</v>
      </c>
      <c r="C155" s="47">
        <v>95.48355446331863</v>
      </c>
      <c r="D155" s="47">
        <v>95.9056809856762</v>
      </c>
      <c r="E155" s="47">
        <v>92.48518334497369</v>
      </c>
      <c r="F155" s="47">
        <v>93.60862888356407</v>
      </c>
      <c r="G155" s="47">
        <v>79.56855869585618</v>
      </c>
      <c r="H155" s="47">
        <v>87.23704784774206</v>
      </c>
      <c r="I155" s="47">
        <v>84.37129126545429</v>
      </c>
      <c r="J155" s="47">
        <v>92.42147116424034</v>
      </c>
      <c r="K155" s="47">
        <v>103.6236061139933</v>
      </c>
      <c r="L155" s="47">
        <v>104.16348236047497</v>
      </c>
      <c r="M155" s="47">
        <v>86.33320414509822</v>
      </c>
      <c r="N155" s="47">
        <f>(B155+C155+D155+E155+F155+G155+H155+I155+J155+K155+L155+M155)/12</f>
        <v>93.32631010036864</v>
      </c>
      <c r="O155" s="106">
        <f>100*(H155-G155)/G155</f>
        <v>9.637587104220405</v>
      </c>
      <c r="P155" s="106">
        <f>100*(H155-H154)/H154</f>
        <v>-2.4372746540810435</v>
      </c>
      <c r="Q155" s="104">
        <f>(((B155+C155+D155+E155+F155+G155+H155)/7)-((B154+C154+D154+E154+F154+G154+H154)/7))/((B154+C154+D154+E154+F154+G154+H154)/7)*100</f>
        <v>-9.093296587977157</v>
      </c>
    </row>
    <row r="156" spans="1:17" ht="12" customHeight="1">
      <c r="A156" s="28">
        <v>2002</v>
      </c>
      <c r="B156" s="47">
        <v>84.9729260847574</v>
      </c>
      <c r="C156" s="47">
        <v>77.91537531561798</v>
      </c>
      <c r="D156" s="47">
        <v>83.12249748529656</v>
      </c>
      <c r="E156" s="47">
        <v>83.6822687055267</v>
      </c>
      <c r="F156" s="47">
        <v>81.80410992931466</v>
      </c>
      <c r="G156" s="47">
        <v>81.1339896164067</v>
      </c>
      <c r="H156" s="47">
        <v>69.65991614639785</v>
      </c>
      <c r="I156" s="47">
        <v>72.74047256955859</v>
      </c>
      <c r="J156" s="47">
        <v>85.18682515306101</v>
      </c>
      <c r="K156" s="47">
        <v>82.5722420573127</v>
      </c>
      <c r="L156" s="47">
        <v>84.03152458790193</v>
      </c>
      <c r="M156" s="47">
        <v>60.695511584964535</v>
      </c>
      <c r="N156" s="47">
        <f>(B156+C156+D156+E156+F156+G156+H156+I156+J156+K156+L156+M156)/12</f>
        <v>78.95980493634305</v>
      </c>
      <c r="O156" s="106">
        <f>100*(H156-G156)/G156</f>
        <v>-14.142128994589207</v>
      </c>
      <c r="P156" s="106">
        <f>100*(H156-H155)/H155</f>
        <v>-20.148700735520315</v>
      </c>
      <c r="Q156" s="104">
        <f>(((B156+C156+D156+E156+F156+G156+H156)/7)-((B155+C155+D155+E155+F155+G155+H155)/7))/((B155+C155+D155+E155+F155+G155+H155)/7)*100</f>
        <v>-13.36074370626913</v>
      </c>
    </row>
    <row r="157" spans="1:17" ht="12" customHeight="1">
      <c r="A157" s="28">
        <v>2003</v>
      </c>
      <c r="B157" s="47">
        <v>84.33180577753532</v>
      </c>
      <c r="C157" s="47">
        <v>87.1</v>
      </c>
      <c r="D157" s="47">
        <v>81.3</v>
      </c>
      <c r="E157" s="47">
        <v>74.8</v>
      </c>
      <c r="F157" s="47">
        <v>66.3</v>
      </c>
      <c r="G157" s="47">
        <v>61.7</v>
      </c>
      <c r="H157" s="47">
        <v>70.7</v>
      </c>
      <c r="I157" s="47">
        <v>52.9</v>
      </c>
      <c r="J157" s="47">
        <v>73</v>
      </c>
      <c r="K157" s="47">
        <v>79.1</v>
      </c>
      <c r="L157" s="47">
        <v>77.5</v>
      </c>
      <c r="M157" s="47">
        <v>59.4</v>
      </c>
      <c r="N157" s="47">
        <f>(B157+C157+D157+E157+F157+G157+H157+I157+J157+K157+L157+M157)/12</f>
        <v>72.34431714812794</v>
      </c>
      <c r="O157" s="106">
        <f>100*(H157-G157)/G157</f>
        <v>14.586709886547812</v>
      </c>
      <c r="P157" s="106">
        <f>100*(H157-H156)/H156</f>
        <v>1.4930880069053005</v>
      </c>
      <c r="Q157" s="104">
        <f>(((B157+C157+D157+E157+F157+G157+H157)/7)-((B156+C156+D156+E156+F156+G156+H156)/7))/((B156+C156+D156+E156+F156+G156+H156)/7)*100</f>
        <v>-6.412920029822625</v>
      </c>
    </row>
    <row r="158" spans="1:17" ht="12" customHeight="1">
      <c r="A158" s="28">
        <v>2004</v>
      </c>
      <c r="B158" s="47">
        <v>68.8</v>
      </c>
      <c r="C158" s="47">
        <v>79.1</v>
      </c>
      <c r="D158" s="47">
        <v>86.4</v>
      </c>
      <c r="E158" s="47">
        <v>71.1</v>
      </c>
      <c r="F158" s="47">
        <v>69.3</v>
      </c>
      <c r="G158" s="47">
        <v>73.7</v>
      </c>
      <c r="H158" s="47">
        <v>65.3</v>
      </c>
      <c r="I158" s="47">
        <v>63.4</v>
      </c>
      <c r="J158" s="47">
        <v>76.4</v>
      </c>
      <c r="K158" s="47">
        <v>82.3</v>
      </c>
      <c r="L158" s="47">
        <v>74.8</v>
      </c>
      <c r="M158" s="47">
        <v>97.7</v>
      </c>
      <c r="N158" s="47">
        <f>(B158+C158+D158+E158+F158+G158+H158+I158+J158+K158+L158+M158)/12</f>
        <v>75.69166666666665</v>
      </c>
      <c r="O158" s="106">
        <f>100*(H158-G158)/G158</f>
        <v>-11.39755766621439</v>
      </c>
      <c r="P158" s="106">
        <f>100*(H158-H157)/H157</f>
        <v>-7.637906647807646</v>
      </c>
      <c r="Q158" s="104">
        <f>(((B158+C158+D158+E158+F158+G158+H158)/7)-((B157+C157+D157+E157+F157+G157+H157)/7))/((B157+C157+D157+E157+F157+G157+H157)/7)*100</f>
        <v>-2.381423099088252</v>
      </c>
    </row>
    <row r="159" spans="1:17" ht="12" customHeight="1">
      <c r="A159" s="28">
        <v>2005</v>
      </c>
      <c r="B159" s="47">
        <v>80.5</v>
      </c>
      <c r="C159" s="47">
        <v>69.4</v>
      </c>
      <c r="D159" s="47">
        <v>70.9</v>
      </c>
      <c r="E159" s="47">
        <v>65</v>
      </c>
      <c r="F159" s="47">
        <v>65</v>
      </c>
      <c r="G159" s="47">
        <v>66.4</v>
      </c>
      <c r="H159" s="47">
        <v>64.7</v>
      </c>
      <c r="I159" s="47" t="s">
        <v>47</v>
      </c>
      <c r="J159" s="47" t="s">
        <v>47</v>
      </c>
      <c r="K159" s="47" t="s">
        <v>47</v>
      </c>
      <c r="L159" s="47" t="s">
        <v>47</v>
      </c>
      <c r="M159" s="47" t="s">
        <v>47</v>
      </c>
      <c r="N159" s="47">
        <f>(B159+C159+D159+E159+F159+G159+H159)/7</f>
        <v>68.84285714285714</v>
      </c>
      <c r="O159" s="106">
        <f>100*(H159-G159)/G159</f>
        <v>-2.5602409638554255</v>
      </c>
      <c r="P159" s="106">
        <f>100*(H159-H158)/H158</f>
        <v>-0.9188361408881996</v>
      </c>
      <c r="Q159" s="104">
        <f>(((B159+C159+D159+E159+F159+G159+H159)/7)-((B158+C158+D158+E158+F158+G158+H158)/7))/((B158+C158+D158+E158+F158+G158+H158)/7)*100</f>
        <v>-6.190383492310671</v>
      </c>
    </row>
    <row r="160" spans="1:17" ht="12" customHeight="1">
      <c r="A160" s="29"/>
      <c r="B160" s="47"/>
      <c r="C160" s="47"/>
      <c r="D160" s="47"/>
      <c r="E160" s="47"/>
      <c r="F160" s="47"/>
      <c r="G160" s="47"/>
      <c r="H160" s="47"/>
      <c r="I160" s="47"/>
      <c r="J160" s="47"/>
      <c r="K160" s="47"/>
      <c r="L160" s="47"/>
      <c r="M160" s="47"/>
      <c r="N160" s="47"/>
      <c r="O160" s="106"/>
      <c r="P160" s="107"/>
      <c r="Q160" s="105"/>
    </row>
    <row r="161" spans="1:17" ht="12" customHeight="1">
      <c r="A161" s="30" t="s">
        <v>108</v>
      </c>
      <c r="B161" s="47">
        <v>90.60167380526654</v>
      </c>
      <c r="C161" s="47">
        <v>69.03568803398775</v>
      </c>
      <c r="D161" s="47">
        <v>173.84441269791523</v>
      </c>
      <c r="E161" s="47">
        <v>74.35557685143601</v>
      </c>
      <c r="F161" s="47">
        <v>100.80762639306526</v>
      </c>
      <c r="G161" s="47">
        <v>89.76317391175719</v>
      </c>
      <c r="H161" s="47">
        <v>68.78542812269795</v>
      </c>
      <c r="I161" s="47">
        <v>75.80334294573514</v>
      </c>
      <c r="J161" s="47">
        <v>101.36810323886955</v>
      </c>
      <c r="K161" s="47">
        <v>134.7484996621318</v>
      </c>
      <c r="L161" s="47">
        <v>125.02349512793171</v>
      </c>
      <c r="M161" s="47">
        <v>95.86297913681044</v>
      </c>
      <c r="N161" s="47">
        <v>99.99999999396705</v>
      </c>
      <c r="O161" s="106"/>
      <c r="P161" s="104"/>
      <c r="Q161" s="105"/>
    </row>
    <row r="162" spans="1:17" ht="12" customHeight="1">
      <c r="A162" s="28">
        <v>2001</v>
      </c>
      <c r="B162" s="47">
        <v>90.08428821106097</v>
      </c>
      <c r="C162" s="47">
        <v>112.81082381801835</v>
      </c>
      <c r="D162" s="47">
        <v>78.96460877022668</v>
      </c>
      <c r="E162" s="47">
        <v>74.03328366224918</v>
      </c>
      <c r="F162" s="47">
        <v>75.67604106051442</v>
      </c>
      <c r="G162" s="47">
        <v>57.91442848759323</v>
      </c>
      <c r="H162" s="47">
        <v>75.60261689082026</v>
      </c>
      <c r="I162" s="47">
        <v>69.84667729383554</v>
      </c>
      <c r="J162" s="47">
        <v>67.70243726142411</v>
      </c>
      <c r="K162" s="47">
        <v>93.49998996969111</v>
      </c>
      <c r="L162" s="47">
        <v>100.96458629504959</v>
      </c>
      <c r="M162" s="47">
        <v>59.360529514907746</v>
      </c>
      <c r="N162" s="47">
        <f>(B162+C162+D162+E162+F162+G162+H162+I162+J162+K162+L162+M162)/12</f>
        <v>79.70502593628261</v>
      </c>
      <c r="O162" s="106">
        <f>100*(H162-G162)/G162</f>
        <v>30.541937242834575</v>
      </c>
      <c r="P162" s="106">
        <f>100*(H162-H161)/H161</f>
        <v>9.910803718429948</v>
      </c>
      <c r="Q162" s="104">
        <f>(((B162+C162+D162+E162+F162+G162+H162)/7)-((B161+C161+D161+E161+F161+G161+H161)/7))/((B161+C161+D161+E161+F161+G161+H161)/7)*100</f>
        <v>-15.304027497354364</v>
      </c>
    </row>
    <row r="163" spans="1:17" ht="12" customHeight="1">
      <c r="A163" s="28">
        <v>2002</v>
      </c>
      <c r="B163" s="47">
        <v>65.29813217834194</v>
      </c>
      <c r="C163" s="47">
        <v>75.61103141035865</v>
      </c>
      <c r="D163" s="47">
        <v>75.35953738507942</v>
      </c>
      <c r="E163" s="47">
        <v>84.41107399112462</v>
      </c>
      <c r="F163" s="47">
        <v>79.26903271184858</v>
      </c>
      <c r="G163" s="47">
        <v>119.82882690549697</v>
      </c>
      <c r="H163" s="47">
        <v>72.9759266193321</v>
      </c>
      <c r="I163" s="47">
        <v>65.66666654561753</v>
      </c>
      <c r="J163" s="47">
        <v>76.31024735913824</v>
      </c>
      <c r="K163" s="47">
        <v>80.98363087952902</v>
      </c>
      <c r="L163" s="47">
        <v>67.92898581214037</v>
      </c>
      <c r="M163" s="47">
        <v>86.31634801790949</v>
      </c>
      <c r="N163" s="47">
        <f>(B163+C163+D163+E163+F163+G163+H163+I163+J163+K163+L163+M163)/12</f>
        <v>79.1632866513264</v>
      </c>
      <c r="O163" s="106">
        <f>100*(H163-G163)/G163</f>
        <v>-39.099857268164214</v>
      </c>
      <c r="P163" s="106">
        <f>100*(H163-H162)/H162</f>
        <v>-3.474337767013318</v>
      </c>
      <c r="Q163" s="104">
        <f>(((B163+C163+D163+E163+F163+G163+H163)/7)-((B162+C162+D162+E162+F162+G162+H162)/7))/((B162+C162+D162+E162+F162+G162+H162)/7)*100</f>
        <v>1.3568676392088872</v>
      </c>
    </row>
    <row r="164" spans="1:17" ht="12" customHeight="1">
      <c r="A164" s="28">
        <v>2003</v>
      </c>
      <c r="B164" s="47">
        <v>69.04837903233151</v>
      </c>
      <c r="C164" s="47">
        <v>54.6</v>
      </c>
      <c r="D164" s="47">
        <v>81.8</v>
      </c>
      <c r="E164" s="47">
        <v>59.7</v>
      </c>
      <c r="F164" s="47">
        <v>48.7</v>
      </c>
      <c r="G164" s="47">
        <v>96</v>
      </c>
      <c r="H164" s="47">
        <v>55.9</v>
      </c>
      <c r="I164" s="47">
        <v>55.9</v>
      </c>
      <c r="J164" s="47">
        <v>114</v>
      </c>
      <c r="K164" s="47">
        <v>74.6</v>
      </c>
      <c r="L164" s="47">
        <v>65.2</v>
      </c>
      <c r="M164" s="47">
        <v>74.8</v>
      </c>
      <c r="N164" s="47">
        <f>(B164+C164+D164+E164+F164+G164+H164+I164+J164+K164+L164+M164)/12</f>
        <v>70.85403158602763</v>
      </c>
      <c r="O164" s="106">
        <f>100*(H164-G164)/G164</f>
        <v>-41.770833333333336</v>
      </c>
      <c r="P164" s="106">
        <f>100*(H164-H163)/H163</f>
        <v>-23.399396774235008</v>
      </c>
      <c r="Q164" s="104">
        <f>(((B164+C164+D164+E164+F164+G164+H164)/7)-((B163+C163+D163+E163+F163+G163+H163)/7))/((B163+C163+D163+E163+F163+G163+H163)/7)*100</f>
        <v>-18.68258696545932</v>
      </c>
    </row>
    <row r="165" spans="1:17" ht="12" customHeight="1">
      <c r="A165" s="28">
        <v>2004</v>
      </c>
      <c r="B165" s="47">
        <v>70.8</v>
      </c>
      <c r="C165" s="47">
        <v>73.7</v>
      </c>
      <c r="D165" s="47">
        <v>103.3</v>
      </c>
      <c r="E165" s="47">
        <v>59.4</v>
      </c>
      <c r="F165" s="47">
        <v>92.4</v>
      </c>
      <c r="G165" s="47">
        <v>159.1</v>
      </c>
      <c r="H165" s="47">
        <v>184.8</v>
      </c>
      <c r="I165" s="47">
        <v>82.7</v>
      </c>
      <c r="J165" s="47">
        <v>83.3</v>
      </c>
      <c r="K165" s="47">
        <v>112.3</v>
      </c>
      <c r="L165" s="47">
        <v>68.5</v>
      </c>
      <c r="M165" s="47">
        <v>94.5</v>
      </c>
      <c r="N165" s="47">
        <f>(B165+C165+D165+E165+F165+G165+H165+I165+J165+K165+L165+M165)/12</f>
        <v>98.73333333333333</v>
      </c>
      <c r="O165" s="106">
        <f>100*(H165-G165)/G165</f>
        <v>16.153362664990585</v>
      </c>
      <c r="P165" s="106">
        <f>100*(H165-H164)/H164</f>
        <v>230.59033989266547</v>
      </c>
      <c r="Q165" s="104">
        <f>(((B165+C165+D165+E165+F165+G165+H165)/7)-((B164+C164+D164+E164+F164+G164+H164)/7))/((B164+C164+D164+E164+F164+G164+H164)/7)*100</f>
        <v>59.63555290192164</v>
      </c>
    </row>
    <row r="166" spans="1:17" ht="12" customHeight="1">
      <c r="A166" s="28">
        <v>2005</v>
      </c>
      <c r="B166" s="47">
        <v>79.9</v>
      </c>
      <c r="C166" s="47">
        <v>80.7</v>
      </c>
      <c r="D166" s="47">
        <v>109.4</v>
      </c>
      <c r="E166" s="47">
        <v>68.4</v>
      </c>
      <c r="F166" s="47">
        <v>72.5</v>
      </c>
      <c r="G166" s="47">
        <v>74.3</v>
      </c>
      <c r="H166" s="47">
        <v>63.7</v>
      </c>
      <c r="I166" s="47" t="s">
        <v>47</v>
      </c>
      <c r="J166" s="47" t="s">
        <v>47</v>
      </c>
      <c r="K166" s="47" t="s">
        <v>47</v>
      </c>
      <c r="L166" s="47" t="s">
        <v>47</v>
      </c>
      <c r="M166" s="47" t="s">
        <v>47</v>
      </c>
      <c r="N166" s="47">
        <f>(B166+C166+D166+E166+F166+G166+H166)/7</f>
        <v>78.41428571428571</v>
      </c>
      <c r="O166" s="106">
        <f>100*(H166-G166)/G166</f>
        <v>-14.266487213997303</v>
      </c>
      <c r="P166" s="106">
        <f>100*(H166-H165)/H165</f>
        <v>-65.53030303030303</v>
      </c>
      <c r="Q166" s="104">
        <f>(((B166+C166+D166+E166+F166+G166+H166)/7)-((B165+C165+D165+E165+F165+G165+H165)/7))/((B165+C165+D165+E165+F165+G165+H165)/7)*100</f>
        <v>-26.173503698722257</v>
      </c>
    </row>
    <row r="167" spans="1:17" ht="12" customHeight="1">
      <c r="A167" s="22"/>
      <c r="B167" s="22"/>
      <c r="C167" s="22"/>
      <c r="D167" s="22"/>
      <c r="E167" s="22"/>
      <c r="F167" s="22"/>
      <c r="G167" s="22"/>
      <c r="H167" s="22"/>
      <c r="I167" s="22"/>
      <c r="J167" s="22"/>
      <c r="K167" s="22"/>
      <c r="L167" s="22"/>
      <c r="M167" s="22"/>
      <c r="N167" s="116"/>
      <c r="O167" s="46"/>
      <c r="P167" s="44"/>
      <c r="Q167" s="105"/>
    </row>
    <row r="168" spans="1:17" ht="12" customHeight="1">
      <c r="A168" s="103"/>
      <c r="B168" s="103"/>
      <c r="C168" s="103"/>
      <c r="D168" s="103"/>
      <c r="E168" s="103"/>
      <c r="F168" s="103"/>
      <c r="G168" s="103"/>
      <c r="H168" s="103"/>
      <c r="I168" s="103"/>
      <c r="J168" s="103"/>
      <c r="K168" s="103"/>
      <c r="L168" s="103"/>
      <c r="M168" s="103"/>
      <c r="N168" s="113"/>
      <c r="O168" s="46"/>
      <c r="P168" s="46"/>
      <c r="Q168" s="105"/>
    </row>
    <row r="169" spans="1:17" ht="12" customHeight="1">
      <c r="A169" s="211" t="s">
        <v>116</v>
      </c>
      <c r="B169" s="211"/>
      <c r="C169" s="211"/>
      <c r="D169" s="211"/>
      <c r="E169" s="211"/>
      <c r="F169" s="211"/>
      <c r="G169" s="211"/>
      <c r="H169" s="211"/>
      <c r="I169" s="211"/>
      <c r="J169" s="211"/>
      <c r="K169" s="211"/>
      <c r="L169" s="211"/>
      <c r="M169" s="211"/>
      <c r="N169" s="211"/>
      <c r="O169" s="211"/>
      <c r="P169" s="211"/>
      <c r="Q169" s="211"/>
    </row>
    <row r="170" spans="1:17" ht="12" customHeight="1">
      <c r="A170" s="103"/>
      <c r="B170" s="103"/>
      <c r="C170" s="103"/>
      <c r="D170" s="103"/>
      <c r="E170" s="103"/>
      <c r="F170" s="103"/>
      <c r="G170" s="103"/>
      <c r="H170" s="103"/>
      <c r="I170" s="103"/>
      <c r="J170" s="103"/>
      <c r="K170" s="103"/>
      <c r="L170" s="103"/>
      <c r="M170" s="103"/>
      <c r="N170" s="116"/>
      <c r="O170" s="46"/>
      <c r="P170" s="46"/>
      <c r="Q170" s="105"/>
    </row>
    <row r="171" spans="1:17" ht="12" customHeight="1">
      <c r="A171" s="103"/>
      <c r="B171" s="47"/>
      <c r="C171" s="47"/>
      <c r="D171" s="47"/>
      <c r="E171" s="47"/>
      <c r="F171" s="47"/>
      <c r="G171" s="47"/>
      <c r="H171" s="47"/>
      <c r="I171" s="47"/>
      <c r="J171" s="47"/>
      <c r="K171" s="47"/>
      <c r="L171" s="47"/>
      <c r="M171" s="47"/>
      <c r="N171" s="47"/>
      <c r="O171" s="109"/>
      <c r="P171" s="109"/>
      <c r="Q171" s="105"/>
    </row>
    <row r="172" spans="1:17" ht="12" customHeight="1">
      <c r="A172" s="27" t="s">
        <v>106</v>
      </c>
      <c r="B172" s="47">
        <v>86.50557271505419</v>
      </c>
      <c r="C172" s="47">
        <v>99.93994541167272</v>
      </c>
      <c r="D172" s="47">
        <v>107.14960960161031</v>
      </c>
      <c r="E172" s="47">
        <v>93.31255802959272</v>
      </c>
      <c r="F172" s="47">
        <v>102.39396643747365</v>
      </c>
      <c r="G172" s="47">
        <v>95.07121541148982</v>
      </c>
      <c r="H172" s="47">
        <v>97.66907251168492</v>
      </c>
      <c r="I172" s="47">
        <v>102.37095151229154</v>
      </c>
      <c r="J172" s="47">
        <v>106.67110260850707</v>
      </c>
      <c r="K172" s="47">
        <v>98.28140273087804</v>
      </c>
      <c r="L172" s="47">
        <v>113.41256667263198</v>
      </c>
      <c r="M172" s="47">
        <v>97.22203619230989</v>
      </c>
      <c r="N172" s="47">
        <v>99.9999999862664</v>
      </c>
      <c r="O172" s="104"/>
      <c r="P172" s="104"/>
      <c r="Q172" s="105"/>
    </row>
    <row r="173" spans="1:17" ht="12" customHeight="1">
      <c r="A173" s="28">
        <v>2001</v>
      </c>
      <c r="B173" s="47">
        <v>107.99222938986152</v>
      </c>
      <c r="C173" s="47">
        <v>114.34116582010824</v>
      </c>
      <c r="D173" s="47">
        <v>124.32839191643474</v>
      </c>
      <c r="E173" s="47">
        <v>108.06734288936046</v>
      </c>
      <c r="F173" s="47">
        <v>114.3842143721876</v>
      </c>
      <c r="G173" s="47">
        <v>108.30961191224462</v>
      </c>
      <c r="H173" s="47">
        <v>109.88437441722778</v>
      </c>
      <c r="I173" s="47">
        <v>118.4445569872867</v>
      </c>
      <c r="J173" s="47">
        <v>117.22849860371937</v>
      </c>
      <c r="K173" s="47">
        <v>121.28822720073885</v>
      </c>
      <c r="L173" s="47">
        <v>118.09167949872554</v>
      </c>
      <c r="M173" s="47">
        <v>99.90518757005654</v>
      </c>
      <c r="N173" s="47">
        <f>(B173+C173+D173+E173+F173+G173+H173+I173+J173+K173+L173+M173)/12</f>
        <v>113.522123381496</v>
      </c>
      <c r="O173" s="106">
        <f>100*(H173-G173)/G173</f>
        <v>1.453945293663383</v>
      </c>
      <c r="P173" s="106">
        <f>100*(H173-H172)/H172</f>
        <v>12.506826973381411</v>
      </c>
      <c r="Q173" s="104">
        <f>(((B173+C173+D173+E173+F173+G173+H173)/7)-((B172+C172+D172+E172+F172+G172+H172)/7))/((B172+C172+D172+E172+F172+G172+H172)/7)*100</f>
        <v>15.433858888581764</v>
      </c>
    </row>
    <row r="174" spans="1:17" ht="12" customHeight="1">
      <c r="A174" s="28">
        <v>2002</v>
      </c>
      <c r="B174" s="47">
        <v>115.58455113647153</v>
      </c>
      <c r="C174" s="47">
        <v>117.10244694826773</v>
      </c>
      <c r="D174" s="47">
        <v>126.61062964491745</v>
      </c>
      <c r="E174" s="47">
        <v>124.99281913970299</v>
      </c>
      <c r="F174" s="47">
        <v>115.16165654798417</v>
      </c>
      <c r="G174" s="47">
        <v>109.90391744743697</v>
      </c>
      <c r="H174" s="47">
        <v>116.78878220568032</v>
      </c>
      <c r="I174" s="47">
        <v>120.93347557857066</v>
      </c>
      <c r="J174" s="47">
        <v>121.92260606795384</v>
      </c>
      <c r="K174" s="47">
        <v>130.86627064140828</v>
      </c>
      <c r="L174" s="47">
        <v>125.89218936196444</v>
      </c>
      <c r="M174" s="47">
        <v>111.06675694067394</v>
      </c>
      <c r="N174" s="47">
        <f>(B174+C174+D174+E174+F174+G174+H174+I174+J174+K174+L174+M174)/12</f>
        <v>119.73550847175271</v>
      </c>
      <c r="O174" s="106">
        <f>100*(H174-G174)/G174</f>
        <v>6.264439810833979</v>
      </c>
      <c r="P174" s="106">
        <f>100*(H174-H173)/H173</f>
        <v>6.283339032569553</v>
      </c>
      <c r="Q174" s="104">
        <f>(((B174+C174+D174+E174+F174+G174+H174)/7)-((B173+C173+D173+E173+F173+G173+H173)/7))/((B173+C173+D173+E173+F173+G173+H173)/7)*100</f>
        <v>4.932949413495998</v>
      </c>
    </row>
    <row r="175" spans="1:17" ht="12" customHeight="1">
      <c r="A175" s="28">
        <v>2003</v>
      </c>
      <c r="B175" s="47">
        <v>128.58143637309638</v>
      </c>
      <c r="C175" s="47">
        <v>140.1</v>
      </c>
      <c r="D175" s="47">
        <v>133.7</v>
      </c>
      <c r="E175" s="47">
        <v>140</v>
      </c>
      <c r="F175" s="47">
        <v>127.9</v>
      </c>
      <c r="G175" s="47">
        <v>133.4</v>
      </c>
      <c r="H175" s="47">
        <v>145.8</v>
      </c>
      <c r="I175" s="47">
        <v>125</v>
      </c>
      <c r="J175" s="47">
        <v>146.3</v>
      </c>
      <c r="K175" s="47">
        <v>153.3</v>
      </c>
      <c r="L175" s="47">
        <v>151.5</v>
      </c>
      <c r="M175" s="47">
        <v>137.1</v>
      </c>
      <c r="N175" s="47">
        <f>(B175+C175+D175+E175+F175+G175+H175+I175+J175+K175+L175+M175)/12</f>
        <v>138.55678636442468</v>
      </c>
      <c r="O175" s="106">
        <f>100*(H175-G175)/G175</f>
        <v>9.295352323838085</v>
      </c>
      <c r="P175" s="106">
        <f>100*(H175-H174)/H174</f>
        <v>24.840757174115527</v>
      </c>
      <c r="Q175" s="104">
        <f>(((B175+C175+D175+E175+F175+G175+H175)/7)-((B174+C174+D174+E174+F174+G174+H174)/7))/((B174+C174+D174+E174+F174+G174+H174)/7)*100</f>
        <v>14.929178619079902</v>
      </c>
    </row>
    <row r="176" spans="1:17" ht="12" customHeight="1">
      <c r="A176" s="28">
        <v>2004</v>
      </c>
      <c r="B176" s="47">
        <v>124.5</v>
      </c>
      <c r="C176" s="47">
        <v>128.4</v>
      </c>
      <c r="D176" s="47">
        <v>150.2</v>
      </c>
      <c r="E176" s="47">
        <v>136.8</v>
      </c>
      <c r="F176" s="47">
        <v>125.1</v>
      </c>
      <c r="G176" s="47">
        <v>134.5</v>
      </c>
      <c r="H176" s="47">
        <v>134.8</v>
      </c>
      <c r="I176" s="47">
        <v>129.7</v>
      </c>
      <c r="J176" s="47">
        <v>152.2</v>
      </c>
      <c r="K176" s="47">
        <v>149.4</v>
      </c>
      <c r="L176" s="47">
        <v>139.8</v>
      </c>
      <c r="M176" s="47">
        <v>128.5</v>
      </c>
      <c r="N176" s="47">
        <f>(B176+C176+D176+E176+F176+G176+H176+I176+J176+K176+L176+M176)/12</f>
        <v>136.15833333333336</v>
      </c>
      <c r="O176" s="106">
        <f>100*(H176-G176)/G176</f>
        <v>0.22304832713755493</v>
      </c>
      <c r="P176" s="106">
        <f>100*(H176-H175)/H175</f>
        <v>-7.544581618655692</v>
      </c>
      <c r="Q176" s="104">
        <f>(((B176+C176+D176+E176+F176+G176+H176)/7)-((B175+C175+D175+E175+F175+G175+H175)/7))/((B175+C175+D175+E175+F175+G175+H175)/7)*100</f>
        <v>-1.5989187141022387</v>
      </c>
    </row>
    <row r="177" spans="1:17" ht="12" customHeight="1">
      <c r="A177" s="28">
        <v>2005</v>
      </c>
      <c r="B177" s="47">
        <v>121.4</v>
      </c>
      <c r="C177" s="47">
        <v>121</v>
      </c>
      <c r="D177" s="47">
        <v>137.2</v>
      </c>
      <c r="E177" s="47">
        <v>136.9</v>
      </c>
      <c r="F177" s="47">
        <v>124.1</v>
      </c>
      <c r="G177" s="47">
        <v>132.5</v>
      </c>
      <c r="H177" s="47">
        <v>129.3</v>
      </c>
      <c r="I177" s="47" t="s">
        <v>47</v>
      </c>
      <c r="J177" s="47" t="s">
        <v>47</v>
      </c>
      <c r="K177" s="47" t="s">
        <v>47</v>
      </c>
      <c r="L177" s="47" t="s">
        <v>47</v>
      </c>
      <c r="M177" s="47" t="s">
        <v>47</v>
      </c>
      <c r="N177" s="47">
        <f>(B177+C177+D177+E177+F177+G177+H177)/7</f>
        <v>128.91428571428574</v>
      </c>
      <c r="O177" s="106">
        <f>100*(H177-G177)/G177</f>
        <v>-2.415094339622633</v>
      </c>
      <c r="P177" s="106">
        <f>100*(H177-H176)/H176</f>
        <v>-4.080118694362017</v>
      </c>
      <c r="Q177" s="104">
        <f>(((B177+C177+D177+E177+F177+G177+H177)/7)-((B176+C176+D176+E176+F176+G176+H176)/7))/((B176+C176+D176+E176+F176+G176+H176)/7)*100</f>
        <v>-3.414320881943695</v>
      </c>
    </row>
    <row r="178" spans="1:17" ht="12" customHeight="1">
      <c r="A178" s="29"/>
      <c r="B178" s="47"/>
      <c r="C178" s="47"/>
      <c r="D178" s="47"/>
      <c r="E178" s="47"/>
      <c r="F178" s="47"/>
      <c r="G178" s="47"/>
      <c r="H178" s="47"/>
      <c r="I178" s="47"/>
      <c r="J178" s="47"/>
      <c r="K178" s="47"/>
      <c r="L178" s="47"/>
      <c r="M178" s="47"/>
      <c r="N178" s="47"/>
      <c r="O178" s="106"/>
      <c r="P178" s="106"/>
      <c r="Q178" s="105"/>
    </row>
    <row r="179" spans="1:17" ht="12" customHeight="1">
      <c r="A179" s="30" t="s">
        <v>107</v>
      </c>
      <c r="B179" s="47">
        <v>86.65866563261831</v>
      </c>
      <c r="C179" s="47">
        <v>99.40627676559797</v>
      </c>
      <c r="D179" s="47">
        <v>108.89786366372283</v>
      </c>
      <c r="E179" s="47">
        <v>94.29109769203099</v>
      </c>
      <c r="F179" s="47">
        <v>103.12609059383942</v>
      </c>
      <c r="G179" s="47">
        <v>92.48675396636433</v>
      </c>
      <c r="H179" s="47">
        <v>97.88973422451967</v>
      </c>
      <c r="I179" s="47">
        <v>103.53550657305865</v>
      </c>
      <c r="J179" s="47">
        <v>106.87004050922539</v>
      </c>
      <c r="K179" s="47">
        <v>98.83468239606405</v>
      </c>
      <c r="L179" s="47">
        <v>111.40011607229465</v>
      </c>
      <c r="M179" s="47">
        <v>96.6031719009183</v>
      </c>
      <c r="N179" s="47">
        <v>99.99999999918789</v>
      </c>
      <c r="O179" s="106"/>
      <c r="P179" s="106"/>
      <c r="Q179" s="105"/>
    </row>
    <row r="180" spans="1:17" ht="12" customHeight="1">
      <c r="A180" s="28">
        <v>2001</v>
      </c>
      <c r="B180" s="47">
        <v>105.0797754976799</v>
      </c>
      <c r="C180" s="47">
        <v>112.18846706193129</v>
      </c>
      <c r="D180" s="47">
        <v>121.11402665972038</v>
      </c>
      <c r="E180" s="47">
        <v>104.53340626614174</v>
      </c>
      <c r="F180" s="47">
        <v>112.28193625433727</v>
      </c>
      <c r="G180" s="47">
        <v>105.55584598281928</v>
      </c>
      <c r="H180" s="47">
        <v>103.17300125480722</v>
      </c>
      <c r="I180" s="47">
        <v>117.28096692670151</v>
      </c>
      <c r="J180" s="47">
        <v>116.35993308107267</v>
      </c>
      <c r="K180" s="47">
        <v>118.94513933738682</v>
      </c>
      <c r="L180" s="47">
        <v>114.82671367751962</v>
      </c>
      <c r="M180" s="47">
        <v>98.61362438400224</v>
      </c>
      <c r="N180" s="47">
        <f>(B180+C180+D180+E180+F180+G180+H180+I180+J180+K180+L180+M180)/12</f>
        <v>110.82940303200998</v>
      </c>
      <c r="O180" s="106">
        <f>100*(H180-G180)/G180</f>
        <v>-2.2574256364729455</v>
      </c>
      <c r="P180" s="106">
        <f>100*(H180-H179)/H179</f>
        <v>5.3971614818872204</v>
      </c>
      <c r="Q180" s="104">
        <f>(((B180+C180+D180+E180+F180+G180+H180)/7)-((B179+C179+D179+E179+F179+G179+H179)/7))/((B179+C179+D179+E179+F179+G179+H179)/7)*100</f>
        <v>11.888569133306389</v>
      </c>
    </row>
    <row r="181" spans="1:17" ht="12" customHeight="1">
      <c r="A181" s="28">
        <v>2002</v>
      </c>
      <c r="B181" s="47">
        <v>113.75877519762835</v>
      </c>
      <c r="C181" s="47">
        <v>111.91550542565221</v>
      </c>
      <c r="D181" s="47">
        <v>116.94315702140001</v>
      </c>
      <c r="E181" s="47">
        <v>119.25110600328365</v>
      </c>
      <c r="F181" s="47">
        <v>111.8804170079077</v>
      </c>
      <c r="G181" s="47">
        <v>102.58556515132227</v>
      </c>
      <c r="H181" s="47">
        <v>112.37882299689596</v>
      </c>
      <c r="I181" s="47">
        <v>118.15879528328918</v>
      </c>
      <c r="J181" s="47">
        <v>117.35487480956188</v>
      </c>
      <c r="K181" s="47">
        <v>126.39221765889421</v>
      </c>
      <c r="L181" s="47">
        <v>119.38315159790666</v>
      </c>
      <c r="M181" s="47">
        <v>108.14847947769873</v>
      </c>
      <c r="N181" s="47">
        <f>(B181+C181+D181+E181+F181+G181+H181+I181+J181+K181+L181+M181)/12</f>
        <v>114.84590563595339</v>
      </c>
      <c r="O181" s="106">
        <f>100*(H181-G181)/G181</f>
        <v>9.546428711610467</v>
      </c>
      <c r="P181" s="106">
        <f>100*(H181-H180)/H180</f>
        <v>8.922704225064704</v>
      </c>
      <c r="Q181" s="104">
        <f>(((B181+C181+D181+E181+F181+G181+H181)/7)-((B180+C180+D180+E180+F180+G180+H180)/7))/((B180+C180+D180+E180+F180+G180+H180)/7)*100</f>
        <v>3.244669632183176</v>
      </c>
    </row>
    <row r="182" spans="1:17" ht="12" customHeight="1">
      <c r="A182" s="28">
        <v>2003</v>
      </c>
      <c r="B182" s="47">
        <v>124.93208629396007</v>
      </c>
      <c r="C182" s="47">
        <v>133.4</v>
      </c>
      <c r="D182" s="47">
        <v>130.8</v>
      </c>
      <c r="E182" s="47">
        <v>137.4</v>
      </c>
      <c r="F182" s="47">
        <v>125.3</v>
      </c>
      <c r="G182" s="47">
        <v>128.2</v>
      </c>
      <c r="H182" s="47">
        <v>145</v>
      </c>
      <c r="I182" s="47">
        <v>122.3</v>
      </c>
      <c r="J182" s="47">
        <v>143.9</v>
      </c>
      <c r="K182" s="47">
        <v>152.7</v>
      </c>
      <c r="L182" s="47">
        <v>147.9</v>
      </c>
      <c r="M182" s="47">
        <v>133.5</v>
      </c>
      <c r="N182" s="47">
        <f>(B182+C182+D182+E182+F182+G182+H182+I182+J182+K182+L182+M182)/12</f>
        <v>135.44434052449668</v>
      </c>
      <c r="O182" s="106">
        <f>100*(H182-G182)/G182</f>
        <v>13.104524180967248</v>
      </c>
      <c r="P182" s="106">
        <f>100*(H182-H181)/H181</f>
        <v>29.027868537122046</v>
      </c>
      <c r="Q182" s="104">
        <f>(((B182+C182+D182+E182+F182+G182+H182)/7)-((B181+C181+D181+E181+F181+G181+H181)/7))/((B181+C181+D181+E181+F181+G181+H181)/7)*100</f>
        <v>17.28368585324023</v>
      </c>
    </row>
    <row r="183" spans="1:17" ht="12" customHeight="1">
      <c r="A183" s="28">
        <v>2004</v>
      </c>
      <c r="B183" s="47">
        <v>122.4</v>
      </c>
      <c r="C183" s="47">
        <v>124.7</v>
      </c>
      <c r="D183" s="47">
        <v>147.7</v>
      </c>
      <c r="E183" s="47">
        <v>134.3</v>
      </c>
      <c r="F183" s="47">
        <v>122.9</v>
      </c>
      <c r="G183" s="47">
        <v>131.8</v>
      </c>
      <c r="H183" s="47">
        <v>133.8</v>
      </c>
      <c r="I183" s="47">
        <v>126.9</v>
      </c>
      <c r="J183" s="47">
        <v>150.8</v>
      </c>
      <c r="K183" s="47">
        <v>148.1</v>
      </c>
      <c r="L183" s="47">
        <v>136.2</v>
      </c>
      <c r="M183" s="47">
        <v>127.3</v>
      </c>
      <c r="N183" s="47">
        <f>(B183+C183+D183+E183+F183+G183+H183+I183+J183+K183+L183+M183)/12</f>
        <v>133.90833333333333</v>
      </c>
      <c r="O183" s="106">
        <f>100*(H183-G183)/G183</f>
        <v>1.5174506828528072</v>
      </c>
      <c r="P183" s="106">
        <f>100*(H183-H182)/H182</f>
        <v>-7.724137931034475</v>
      </c>
      <c r="Q183" s="104">
        <f>(((B183+C183+D183+E183+F183+G183+H183)/7)-((B182+C182+D182+E182+F182+G182+H182)/7))/((B182+C182+D182+E182+F182+G182+H182)/7)*100</f>
        <v>-0.8034409188697423</v>
      </c>
    </row>
    <row r="184" spans="1:17" ht="12" customHeight="1">
      <c r="A184" s="28">
        <v>2005</v>
      </c>
      <c r="B184" s="47">
        <v>115.9</v>
      </c>
      <c r="C184" s="47">
        <v>117</v>
      </c>
      <c r="D184" s="47">
        <v>132.1</v>
      </c>
      <c r="E184" s="47">
        <v>136</v>
      </c>
      <c r="F184" s="47">
        <v>117.7</v>
      </c>
      <c r="G184" s="47">
        <v>128.6</v>
      </c>
      <c r="H184" s="47">
        <v>127</v>
      </c>
      <c r="I184" s="47" t="s">
        <v>47</v>
      </c>
      <c r="J184" s="47" t="s">
        <v>47</v>
      </c>
      <c r="K184" s="47" t="s">
        <v>47</v>
      </c>
      <c r="L184" s="47" t="s">
        <v>47</v>
      </c>
      <c r="M184" s="47" t="s">
        <v>47</v>
      </c>
      <c r="N184" s="47">
        <f>(B184+C184+D184+E184+F184+G184+H184)/7</f>
        <v>124.9</v>
      </c>
      <c r="O184" s="106">
        <f>100*(H184-G184)/G184</f>
        <v>-1.2441679626749567</v>
      </c>
      <c r="P184" s="106">
        <f>100*(H184-H183)/H183</f>
        <v>-5.082212257100157</v>
      </c>
      <c r="Q184" s="104">
        <f>(((B184+C184+D184+E184+F184+G184+H184)/7)-((B183+C183+D183+E183+F183+G183+H183)/7))/((B183+C183+D183+E183+F183+G183+H183)/7)*100</f>
        <v>-4.7188317349607445</v>
      </c>
    </row>
    <row r="185" spans="1:17" ht="12" customHeight="1">
      <c r="A185" s="29"/>
      <c r="B185" s="47"/>
      <c r="C185" s="47"/>
      <c r="D185" s="47"/>
      <c r="E185" s="47"/>
      <c r="F185" s="47"/>
      <c r="G185" s="47"/>
      <c r="H185" s="47"/>
      <c r="I185" s="47"/>
      <c r="J185" s="47"/>
      <c r="K185" s="47"/>
      <c r="L185" s="47"/>
      <c r="M185" s="47"/>
      <c r="N185" s="47"/>
      <c r="O185" s="106"/>
      <c r="P185" s="106"/>
      <c r="Q185" s="105"/>
    </row>
    <row r="186" spans="1:17" ht="12" customHeight="1">
      <c r="A186" s="30" t="s">
        <v>108</v>
      </c>
      <c r="B186" s="47">
        <v>85.26954770108284</v>
      </c>
      <c r="C186" s="47">
        <v>104.24862199576891</v>
      </c>
      <c r="D186" s="47">
        <v>93.03474428391014</v>
      </c>
      <c r="E186" s="47">
        <v>85.41212995504067</v>
      </c>
      <c r="F186" s="47">
        <v>96.4830213598487</v>
      </c>
      <c r="G186" s="47">
        <v>115.93736212112535</v>
      </c>
      <c r="H186" s="47">
        <v>95.88751784562423</v>
      </c>
      <c r="I186" s="47">
        <v>92.96869235024545</v>
      </c>
      <c r="J186" s="47">
        <v>105.06493932887136</v>
      </c>
      <c r="K186" s="47">
        <v>93.81439304846552</v>
      </c>
      <c r="L186" s="47">
        <v>129.6604738229768</v>
      </c>
      <c r="M186" s="47">
        <v>102.2185562029356</v>
      </c>
      <c r="N186" s="47">
        <v>100.00000000132462</v>
      </c>
      <c r="O186" s="106"/>
      <c r="P186" s="106"/>
      <c r="Q186" s="105"/>
    </row>
    <row r="187" spans="1:17" ht="12" customHeight="1">
      <c r="A187" s="28">
        <v>2001</v>
      </c>
      <c r="B187" s="47">
        <v>131.50648622529297</v>
      </c>
      <c r="C187" s="47">
        <v>131.72139345049158</v>
      </c>
      <c r="D187" s="47">
        <v>150.2801882453129</v>
      </c>
      <c r="E187" s="47">
        <v>136.59926009557384</v>
      </c>
      <c r="F187" s="47">
        <v>131.3573612645792</v>
      </c>
      <c r="G187" s="47">
        <v>130.54267095725004</v>
      </c>
      <c r="H187" s="47">
        <v>164.06993670201803</v>
      </c>
      <c r="I187" s="47">
        <v>127.83902529836202</v>
      </c>
      <c r="J187" s="47">
        <v>124.24102955858235</v>
      </c>
      <c r="K187" s="47">
        <v>140.2055979012257</v>
      </c>
      <c r="L187" s="47">
        <v>144.45200921055553</v>
      </c>
      <c r="M187" s="47">
        <v>110.33287150299356</v>
      </c>
      <c r="N187" s="47">
        <f>(B187+C187+D187+E187+F187+G187+H187+I187+J187+K187+L187+M187)/12</f>
        <v>135.26231920101984</v>
      </c>
      <c r="O187" s="106">
        <f>100*(H187-G187)/G187</f>
        <v>25.68299353683935</v>
      </c>
      <c r="P187" s="106">
        <f>100*(H187-H186)/H186</f>
        <v>71.10666788368144</v>
      </c>
      <c r="Q187" s="104">
        <f>(((B187+C187+D187+E187+F187+G187+H187)/7)-((B186+C186+D186+E186+F186+G186+H186)/7))/((B186+C186+D186+E186+F186+G186+H186)/7)*100</f>
        <v>44.33185650533316</v>
      </c>
    </row>
    <row r="188" spans="1:17" ht="12" customHeight="1">
      <c r="A188" s="28">
        <v>2002</v>
      </c>
      <c r="B188" s="47">
        <v>130.32530450312717</v>
      </c>
      <c r="C188" s="47">
        <v>158.98021717460588</v>
      </c>
      <c r="D188" s="47">
        <v>204.66282955200836</v>
      </c>
      <c r="E188" s="47">
        <v>171.3496447093445</v>
      </c>
      <c r="F188" s="47">
        <v>141.65337525585292</v>
      </c>
      <c r="G188" s="47">
        <v>168.99004252004008</v>
      </c>
      <c r="H188" s="47">
        <v>152.3934362690541</v>
      </c>
      <c r="I188" s="47">
        <v>143.33539079424645</v>
      </c>
      <c r="J188" s="47">
        <v>158.80106312728014</v>
      </c>
      <c r="K188" s="47">
        <v>166.9883981321763</v>
      </c>
      <c r="L188" s="47">
        <v>178.44415790814512</v>
      </c>
      <c r="M188" s="47">
        <v>134.6280314987368</v>
      </c>
      <c r="N188" s="47">
        <f>(B188+C188+D188+E188+F188+G188+H188+I188+J188+K188+L188+M188)/12</f>
        <v>159.21265762038482</v>
      </c>
      <c r="O188" s="106">
        <f>100*(H188-G188)/G188</f>
        <v>-9.821055728190517</v>
      </c>
      <c r="P188" s="106">
        <f>100*(H188-H187)/H187</f>
        <v>-7.116782432951543</v>
      </c>
      <c r="Q188" s="104">
        <f>(((B188+C188+D188+E188+F188+G188+H188)/7)-((B187+C187+D187+E187+F187+G187+H187)/7))/((B187+C187+D187+E187+F187+G187+H187)/7)*100</f>
        <v>15.60097274271447</v>
      </c>
    </row>
    <row r="189" spans="1:17" ht="12" customHeight="1">
      <c r="A189" s="28">
        <v>2003</v>
      </c>
      <c r="B189" s="47">
        <v>158.04516633982877</v>
      </c>
      <c r="C189" s="47">
        <v>193.9</v>
      </c>
      <c r="D189" s="47">
        <v>156.9</v>
      </c>
      <c r="E189" s="47">
        <v>161.7</v>
      </c>
      <c r="F189" s="47">
        <v>148.5</v>
      </c>
      <c r="G189" s="47">
        <v>175.6</v>
      </c>
      <c r="H189" s="47">
        <v>152.6</v>
      </c>
      <c r="I189" s="47">
        <v>146.2</v>
      </c>
      <c r="J189" s="47">
        <v>165.8</v>
      </c>
      <c r="K189" s="47">
        <v>158.4</v>
      </c>
      <c r="L189" s="47">
        <v>180.4</v>
      </c>
      <c r="M189" s="47">
        <v>166.1</v>
      </c>
      <c r="N189" s="47">
        <f>(B189+C189+D189+E189+F189+G189+H189+I189+J189+K189+L189+M189)/12</f>
        <v>163.6787638616524</v>
      </c>
      <c r="O189" s="106">
        <f>100*(H189-G189)/G189</f>
        <v>-13.097949886104784</v>
      </c>
      <c r="P189" s="106">
        <f>100*(H189-H188)/H188</f>
        <v>0.1355463437291414</v>
      </c>
      <c r="Q189" s="104">
        <f>(((B189+C189+D189+E189+F189+G189+H189)/7)-((B188+C188+D188+E188+F188+G188+H188)/7))/((B188+C188+D188+E188+F188+G188+H188)/7)*100</f>
        <v>1.67414677714755</v>
      </c>
    </row>
    <row r="190" spans="1:17" ht="12" customHeight="1">
      <c r="A190" s="28">
        <v>2004</v>
      </c>
      <c r="B190" s="47">
        <v>141.4</v>
      </c>
      <c r="C190" s="47">
        <v>158</v>
      </c>
      <c r="D190" s="47">
        <v>170.2</v>
      </c>
      <c r="E190" s="47">
        <v>157</v>
      </c>
      <c r="F190" s="47">
        <v>143.1</v>
      </c>
      <c r="G190" s="47">
        <v>156.3</v>
      </c>
      <c r="H190" s="47">
        <v>142.5</v>
      </c>
      <c r="I190" s="47">
        <v>151.6</v>
      </c>
      <c r="J190" s="47">
        <v>163.8</v>
      </c>
      <c r="K190" s="47">
        <v>160.2</v>
      </c>
      <c r="L190" s="47">
        <v>169.1</v>
      </c>
      <c r="M190" s="47">
        <v>139</v>
      </c>
      <c r="N190" s="47">
        <f>(B190+C190+D190+E190+F190+G190+H190+I190+J190+K190+L190+M190)/12</f>
        <v>154.35</v>
      </c>
      <c r="O190" s="106">
        <f>100*(H190-G190)/G190</f>
        <v>-8.829174664107493</v>
      </c>
      <c r="P190" s="106">
        <f>100*(H190-H189)/H189</f>
        <v>-6.61861074705111</v>
      </c>
      <c r="Q190" s="104">
        <f>(((B190+C190+D190+E190+F190+G190+H190)/7)-((B189+C189+D189+E189+F189+G189+H189)/7))/((B189+C189+D189+E189+F189+G189+H189)/7)*100</f>
        <v>-6.863848168657569</v>
      </c>
    </row>
    <row r="191" spans="1:17" ht="12" customHeight="1">
      <c r="A191" s="28">
        <v>2005</v>
      </c>
      <c r="B191" s="47">
        <v>165.8</v>
      </c>
      <c r="C191" s="47">
        <v>152.7</v>
      </c>
      <c r="D191" s="47">
        <v>178.2</v>
      </c>
      <c r="E191" s="47">
        <v>144.1</v>
      </c>
      <c r="F191" s="47">
        <v>176.5</v>
      </c>
      <c r="G191" s="47">
        <v>164.1</v>
      </c>
      <c r="H191" s="47">
        <v>147.9</v>
      </c>
      <c r="I191" s="47" t="s">
        <v>47</v>
      </c>
      <c r="J191" s="47" t="s">
        <v>47</v>
      </c>
      <c r="K191" s="47" t="s">
        <v>47</v>
      </c>
      <c r="L191" s="47" t="s">
        <v>47</v>
      </c>
      <c r="M191" s="47" t="s">
        <v>47</v>
      </c>
      <c r="N191" s="47">
        <f>(B191+C191+D191+E191+F191+G191+H191)/7</f>
        <v>161.32857142857142</v>
      </c>
      <c r="O191" s="106">
        <f>100*(H191-G191)/G191</f>
        <v>-9.872029250457032</v>
      </c>
      <c r="P191" s="106">
        <f>100*(H191-H190)/H190</f>
        <v>3.78947368421053</v>
      </c>
      <c r="Q191" s="104">
        <f>(((B191+C191+D191+E191+F191+G191+H191)/7)-((B190+C190+D190+E190+F190+G190+H190)/7))/((B190+C190+D190+E190+F190+G190+H190)/7)*100</f>
        <v>5.690219934487598</v>
      </c>
    </row>
    <row r="192" spans="1:17" ht="12" customHeight="1">
      <c r="A192" s="39"/>
      <c r="B192" s="39"/>
      <c r="C192" s="39"/>
      <c r="D192" s="39"/>
      <c r="E192" s="39"/>
      <c r="F192" s="39"/>
      <c r="G192" s="39"/>
      <c r="H192" s="39"/>
      <c r="I192" s="39"/>
      <c r="J192" s="39"/>
      <c r="K192" s="39"/>
      <c r="L192" s="39"/>
      <c r="M192" s="39"/>
      <c r="N192" s="47"/>
      <c r="O192" s="39"/>
      <c r="P192" s="39"/>
      <c r="Q192" s="39"/>
    </row>
    <row r="193" spans="1:17" ht="12" customHeight="1">
      <c r="A193" s="39"/>
      <c r="B193" s="39"/>
      <c r="C193" s="39"/>
      <c r="D193" s="39"/>
      <c r="E193" s="39"/>
      <c r="F193" s="39"/>
      <c r="G193" s="39"/>
      <c r="H193" s="39"/>
      <c r="I193" s="39"/>
      <c r="J193" s="39"/>
      <c r="K193" s="39"/>
      <c r="L193" s="39"/>
      <c r="M193" s="39"/>
      <c r="N193" s="39"/>
      <c r="O193" s="39"/>
      <c r="P193" s="39"/>
      <c r="Q193" s="39"/>
    </row>
    <row r="194" spans="1:17" ht="12" customHeight="1">
      <c r="A194" s="39"/>
      <c r="B194" s="39"/>
      <c r="C194" s="39"/>
      <c r="D194" s="39"/>
      <c r="E194" s="39"/>
      <c r="F194" s="39"/>
      <c r="G194" s="39"/>
      <c r="H194" s="39"/>
      <c r="I194" s="39"/>
      <c r="J194" s="39"/>
      <c r="K194" s="39"/>
      <c r="L194" s="39"/>
      <c r="M194" s="39"/>
      <c r="N194" s="39"/>
      <c r="O194" s="39"/>
      <c r="P194" s="39"/>
      <c r="Q194" s="39"/>
    </row>
    <row r="195" spans="1:17" ht="12" customHeight="1">
      <c r="A195" s="197"/>
      <c r="B195" s="197"/>
      <c r="C195" s="197"/>
      <c r="D195" s="197"/>
      <c r="E195" s="197"/>
      <c r="F195" s="197"/>
      <c r="G195" s="197"/>
      <c r="H195" s="197"/>
      <c r="I195" s="197"/>
      <c r="J195" s="197"/>
      <c r="K195" s="197"/>
      <c r="L195" s="197"/>
      <c r="M195" s="197"/>
      <c r="N195" s="197"/>
      <c r="O195" s="197"/>
      <c r="P195" s="197"/>
      <c r="Q195" s="197"/>
    </row>
    <row r="196" spans="1:17" ht="12" customHeight="1">
      <c r="A196" s="36"/>
      <c r="B196" s="37"/>
      <c r="C196" s="37"/>
      <c r="D196" s="37"/>
      <c r="E196" s="37"/>
      <c r="F196" s="37"/>
      <c r="G196" s="37"/>
      <c r="H196" s="37"/>
      <c r="I196" s="37"/>
      <c r="J196" s="37"/>
      <c r="K196" s="37"/>
      <c r="L196" s="37"/>
      <c r="M196" s="37"/>
      <c r="N196" s="37"/>
      <c r="O196" s="37"/>
      <c r="P196" s="37"/>
      <c r="Q196" s="39"/>
    </row>
    <row r="197" spans="1:17" ht="12" customHeight="1">
      <c r="A197" s="210" t="s">
        <v>113</v>
      </c>
      <c r="B197" s="210"/>
      <c r="C197" s="210"/>
      <c r="D197" s="210"/>
      <c r="E197" s="210"/>
      <c r="F197" s="210"/>
      <c r="G197" s="210"/>
      <c r="H197" s="210"/>
      <c r="I197" s="210"/>
      <c r="J197" s="210"/>
      <c r="K197" s="210"/>
      <c r="L197" s="210"/>
      <c r="M197" s="210"/>
      <c r="N197" s="210"/>
      <c r="O197" s="210"/>
      <c r="P197" s="210"/>
      <c r="Q197" s="210"/>
    </row>
    <row r="198" spans="1:17" ht="12" customHeight="1">
      <c r="A198" s="210" t="s">
        <v>117</v>
      </c>
      <c r="B198" s="210"/>
      <c r="C198" s="210"/>
      <c r="D198" s="210"/>
      <c r="E198" s="210"/>
      <c r="F198" s="210"/>
      <c r="G198" s="210"/>
      <c r="H198" s="210"/>
      <c r="I198" s="210"/>
      <c r="J198" s="210"/>
      <c r="K198" s="210"/>
      <c r="L198" s="210"/>
      <c r="M198" s="210"/>
      <c r="N198" s="210"/>
      <c r="O198" s="210"/>
      <c r="P198" s="210"/>
      <c r="Q198" s="210"/>
    </row>
    <row r="199" spans="1:17" ht="12" customHeight="1">
      <c r="A199" s="210" t="s">
        <v>85</v>
      </c>
      <c r="B199" s="210"/>
      <c r="C199" s="210"/>
      <c r="D199" s="210"/>
      <c r="E199" s="210"/>
      <c r="F199" s="210"/>
      <c r="G199" s="210"/>
      <c r="H199" s="210"/>
      <c r="I199" s="210"/>
      <c r="J199" s="210"/>
      <c r="K199" s="210"/>
      <c r="L199" s="210"/>
      <c r="M199" s="210"/>
      <c r="N199" s="210"/>
      <c r="O199" s="210"/>
      <c r="P199" s="210"/>
      <c r="Q199" s="210"/>
    </row>
    <row r="200" spans="1:17" ht="12" customHeight="1">
      <c r="A200" s="36"/>
      <c r="B200" s="37"/>
      <c r="C200" s="37"/>
      <c r="D200" s="37"/>
      <c r="E200" s="37"/>
      <c r="F200" s="37"/>
      <c r="G200" s="37"/>
      <c r="H200" s="37"/>
      <c r="I200" s="37"/>
      <c r="J200" s="37"/>
      <c r="K200" s="37"/>
      <c r="L200" s="37"/>
      <c r="M200" s="37"/>
      <c r="N200" s="37"/>
      <c r="O200" s="37"/>
      <c r="P200" s="37"/>
      <c r="Q200" s="39"/>
    </row>
    <row r="201" spans="1:17" ht="12" customHeight="1">
      <c r="A201" s="39"/>
      <c r="B201" s="39"/>
      <c r="C201" s="39"/>
      <c r="D201" s="39"/>
      <c r="E201" s="39"/>
      <c r="F201" s="39"/>
      <c r="G201" s="39"/>
      <c r="H201" s="39"/>
      <c r="I201" s="39"/>
      <c r="J201" s="39"/>
      <c r="K201" s="39"/>
      <c r="L201" s="39"/>
      <c r="M201" s="39"/>
      <c r="N201" s="39"/>
      <c r="O201" s="39"/>
      <c r="P201" s="39"/>
      <c r="Q201" s="39"/>
    </row>
    <row r="202" spans="1:17" ht="12" customHeight="1">
      <c r="A202" s="81"/>
      <c r="B202" s="82"/>
      <c r="C202" s="83"/>
      <c r="D202" s="83"/>
      <c r="E202" s="83"/>
      <c r="F202" s="83"/>
      <c r="G202" s="83"/>
      <c r="H202" s="83"/>
      <c r="I202" s="83"/>
      <c r="J202" s="83"/>
      <c r="K202" s="83"/>
      <c r="L202" s="83"/>
      <c r="M202" s="83"/>
      <c r="N202" s="84"/>
      <c r="O202" s="212" t="s">
        <v>86</v>
      </c>
      <c r="P202" s="213"/>
      <c r="Q202" s="213"/>
    </row>
    <row r="203" spans="1:17" ht="12" customHeight="1">
      <c r="A203" s="85"/>
      <c r="B203" s="86"/>
      <c r="C203" s="87"/>
      <c r="D203" s="87"/>
      <c r="E203" s="87"/>
      <c r="F203" s="87"/>
      <c r="G203" s="87"/>
      <c r="H203" s="87"/>
      <c r="I203" s="87"/>
      <c r="J203" s="87"/>
      <c r="K203" s="87"/>
      <c r="L203" s="87"/>
      <c r="M203" s="87"/>
      <c r="N203" s="88"/>
      <c r="O203" s="43" t="s">
        <v>94</v>
      </c>
      <c r="P203" s="75"/>
      <c r="Q203" s="77" t="s">
        <v>218</v>
      </c>
    </row>
    <row r="204" spans="1:17" ht="12" customHeight="1">
      <c r="A204" s="89" t="s">
        <v>88</v>
      </c>
      <c r="B204" s="86" t="s">
        <v>89</v>
      </c>
      <c r="C204" s="87" t="s">
        <v>90</v>
      </c>
      <c r="D204" s="87" t="s">
        <v>91</v>
      </c>
      <c r="E204" s="87" t="s">
        <v>87</v>
      </c>
      <c r="F204" s="87" t="s">
        <v>92</v>
      </c>
      <c r="G204" s="87" t="s">
        <v>93</v>
      </c>
      <c r="H204" s="87" t="s">
        <v>94</v>
      </c>
      <c r="I204" s="87" t="s">
        <v>95</v>
      </c>
      <c r="J204" s="87" t="s">
        <v>96</v>
      </c>
      <c r="K204" s="87" t="s">
        <v>97</v>
      </c>
      <c r="L204" s="87" t="s">
        <v>98</v>
      </c>
      <c r="M204" s="87" t="s">
        <v>99</v>
      </c>
      <c r="N204" s="90" t="s">
        <v>100</v>
      </c>
      <c r="O204" s="195" t="s">
        <v>101</v>
      </c>
      <c r="P204" s="196"/>
      <c r="Q204" s="196"/>
    </row>
    <row r="205" spans="1:17" ht="12" customHeight="1">
      <c r="A205" s="85"/>
      <c r="B205" s="86"/>
      <c r="C205" s="87"/>
      <c r="D205" s="87"/>
      <c r="E205" s="87"/>
      <c r="F205" s="87"/>
      <c r="G205" s="87"/>
      <c r="H205" s="87"/>
      <c r="I205" s="87"/>
      <c r="J205" s="87"/>
      <c r="K205" s="87"/>
      <c r="L205" s="87"/>
      <c r="M205" s="87"/>
      <c r="N205" s="88"/>
      <c r="O205" s="90" t="s">
        <v>102</v>
      </c>
      <c r="P205" s="44" t="s">
        <v>103</v>
      </c>
      <c r="Q205" s="91" t="s">
        <v>103</v>
      </c>
    </row>
    <row r="206" spans="1:17" ht="12" customHeight="1">
      <c r="A206" s="92"/>
      <c r="B206" s="93"/>
      <c r="C206" s="94"/>
      <c r="D206" s="94"/>
      <c r="E206" s="94"/>
      <c r="F206" s="94"/>
      <c r="G206" s="94"/>
      <c r="H206" s="94"/>
      <c r="I206" s="94"/>
      <c r="J206" s="94"/>
      <c r="K206" s="94"/>
      <c r="L206" s="94"/>
      <c r="M206" s="94"/>
      <c r="N206" s="95"/>
      <c r="O206" s="96" t="s">
        <v>104</v>
      </c>
      <c r="P206" s="97" t="s">
        <v>105</v>
      </c>
      <c r="Q206" s="98" t="s">
        <v>204</v>
      </c>
    </row>
    <row r="207" spans="1:17" ht="12" customHeight="1">
      <c r="A207" s="39"/>
      <c r="B207" s="39"/>
      <c r="C207" s="39"/>
      <c r="D207" s="39"/>
      <c r="E207" s="39"/>
      <c r="F207" s="39"/>
      <c r="G207" s="39"/>
      <c r="H207" s="39"/>
      <c r="I207" s="39"/>
      <c r="J207" s="39"/>
      <c r="K207" s="39"/>
      <c r="L207" s="39"/>
      <c r="M207" s="39"/>
      <c r="N207" s="39"/>
      <c r="O207" s="39"/>
      <c r="P207" s="39"/>
      <c r="Q207" s="39"/>
    </row>
    <row r="208" spans="1:17" ht="12" customHeight="1">
      <c r="A208" s="39"/>
      <c r="B208" s="39"/>
      <c r="C208" s="39"/>
      <c r="D208" s="39"/>
      <c r="E208" s="39"/>
      <c r="F208" s="39"/>
      <c r="G208" s="39"/>
      <c r="H208" s="39"/>
      <c r="I208" s="39"/>
      <c r="J208" s="39"/>
      <c r="K208" s="39"/>
      <c r="L208" s="39"/>
      <c r="M208" s="39"/>
      <c r="N208" s="39"/>
      <c r="O208" s="39"/>
      <c r="P208" s="39"/>
      <c r="Q208" s="39"/>
    </row>
    <row r="209" spans="1:17" ht="12" customHeight="1">
      <c r="A209" s="211" t="s">
        <v>111</v>
      </c>
      <c r="B209" s="211"/>
      <c r="C209" s="211"/>
      <c r="D209" s="211"/>
      <c r="E209" s="211"/>
      <c r="F209" s="211"/>
      <c r="G209" s="211"/>
      <c r="H209" s="211"/>
      <c r="I209" s="211"/>
      <c r="J209" s="211"/>
      <c r="K209" s="211"/>
      <c r="L209" s="211"/>
      <c r="M209" s="211"/>
      <c r="N209" s="211"/>
      <c r="O209" s="211"/>
      <c r="P209" s="211"/>
      <c r="Q209" s="211"/>
    </row>
    <row r="210" spans="1:17" ht="12" customHeight="1">
      <c r="A210" s="101"/>
      <c r="B210" s="110"/>
      <c r="C210" s="110"/>
      <c r="D210" s="110"/>
      <c r="E210" s="110"/>
      <c r="F210" s="110"/>
      <c r="G210" s="110"/>
      <c r="H210" s="110"/>
      <c r="I210" s="110"/>
      <c r="J210" s="110"/>
      <c r="K210" s="110"/>
      <c r="L210" s="110"/>
      <c r="M210" s="110"/>
      <c r="N210" s="111"/>
      <c r="O210" s="111"/>
      <c r="P210" s="111"/>
      <c r="Q210" s="39"/>
    </row>
    <row r="211" spans="1:17" ht="12" customHeight="1">
      <c r="A211" s="112"/>
      <c r="B211" s="47"/>
      <c r="C211" s="47"/>
      <c r="D211" s="47"/>
      <c r="E211" s="47"/>
      <c r="F211" s="47"/>
      <c r="G211" s="47"/>
      <c r="H211" s="47"/>
      <c r="I211" s="47"/>
      <c r="J211" s="47"/>
      <c r="K211" s="47"/>
      <c r="L211" s="47"/>
      <c r="M211" s="47"/>
      <c r="N211" s="47"/>
      <c r="O211" s="109"/>
      <c r="P211" s="109"/>
      <c r="Q211" s="105"/>
    </row>
    <row r="212" spans="1:17" ht="12" customHeight="1">
      <c r="A212" s="27" t="s">
        <v>106</v>
      </c>
      <c r="B212" s="47">
        <v>86.26284937845085</v>
      </c>
      <c r="C212" s="47">
        <v>91.74711444861607</v>
      </c>
      <c r="D212" s="47">
        <v>103.61453221510534</v>
      </c>
      <c r="E212" s="47">
        <v>90.48644217310681</v>
      </c>
      <c r="F212" s="47">
        <v>109.49767838098256</v>
      </c>
      <c r="G212" s="47">
        <v>96.67663057729581</v>
      </c>
      <c r="H212" s="47">
        <v>101.21922538602537</v>
      </c>
      <c r="I212" s="47">
        <v>102.18690461856679</v>
      </c>
      <c r="J212" s="47">
        <v>108.91096556226402</v>
      </c>
      <c r="K212" s="47">
        <v>105.95644826162469</v>
      </c>
      <c r="L212" s="47">
        <v>111.63602228967333</v>
      </c>
      <c r="M212" s="47">
        <v>91.80518672131834</v>
      </c>
      <c r="N212" s="47">
        <v>100.00000000108582</v>
      </c>
      <c r="O212" s="104"/>
      <c r="P212" s="104"/>
      <c r="Q212" s="105"/>
    </row>
    <row r="213" spans="1:17" ht="12" customHeight="1">
      <c r="A213" s="28">
        <v>2001</v>
      </c>
      <c r="B213" s="47">
        <v>109.24408452903339</v>
      </c>
      <c r="C213" s="47">
        <v>111.31242363294307</v>
      </c>
      <c r="D213" s="47">
        <v>113.38452326987378</v>
      </c>
      <c r="E213" s="47">
        <v>104.09121795187272</v>
      </c>
      <c r="F213" s="47">
        <v>112.06412851850396</v>
      </c>
      <c r="G213" s="47">
        <v>108.72381975678105</v>
      </c>
      <c r="H213" s="47">
        <v>109.98060684182684</v>
      </c>
      <c r="I213" s="47">
        <v>112.00327467582385</v>
      </c>
      <c r="J213" s="47">
        <v>111.36546567625575</v>
      </c>
      <c r="K213" s="47">
        <v>116.7525789687215</v>
      </c>
      <c r="L213" s="47">
        <v>109.77724410839542</v>
      </c>
      <c r="M213" s="47">
        <v>87.67814483538369</v>
      </c>
      <c r="N213" s="47">
        <f>(B213+C213+D213+E213+F213+G213+H213+I213+J213+K213+L213+M213)/12</f>
        <v>108.86479273045126</v>
      </c>
      <c r="O213" s="106">
        <f>100*(H213-G213)/G213</f>
        <v>1.1559445647303992</v>
      </c>
      <c r="P213" s="106">
        <f>100*(H213-H212)/H212</f>
        <v>8.655847169732532</v>
      </c>
      <c r="Q213" s="104">
        <f>(((B213+C213+D213+E213+F213+G213+H213)/7)-((B212+C212+D212+E212+F212+G212+H212)/7))/((B212+C212+D212+E212+F212+G212+H212)/7)*100</f>
        <v>13.141389872665176</v>
      </c>
    </row>
    <row r="214" spans="1:17" ht="12" customHeight="1">
      <c r="A214" s="28">
        <v>2002</v>
      </c>
      <c r="B214" s="47">
        <v>113.34890920976837</v>
      </c>
      <c r="C214" s="47">
        <v>109.543316081788</v>
      </c>
      <c r="D214" s="47">
        <v>115.918670310639</v>
      </c>
      <c r="E214" s="47">
        <v>118.20364940326942</v>
      </c>
      <c r="F214" s="47">
        <v>118.35372844492102</v>
      </c>
      <c r="G214" s="47">
        <v>113.30032166196744</v>
      </c>
      <c r="H214" s="47">
        <v>120.19975344969897</v>
      </c>
      <c r="I214" s="47">
        <v>113.97100949295076</v>
      </c>
      <c r="J214" s="47">
        <v>123.38051327688382</v>
      </c>
      <c r="K214" s="47">
        <v>126.04024630067616</v>
      </c>
      <c r="L214" s="47">
        <v>120.09578867321842</v>
      </c>
      <c r="M214" s="47">
        <v>97.74879316000833</v>
      </c>
      <c r="N214" s="47">
        <f>(B214+C214+D214+E214+F214+G214+H214+I214+J214+K214+L214+M214)/12</f>
        <v>115.84205828881583</v>
      </c>
      <c r="O214" s="106">
        <f>100*(H214-G214)/G214</f>
        <v>6.0895076788184666</v>
      </c>
      <c r="P214" s="106">
        <f>100*(H214-H213)/H213</f>
        <v>9.291771432548305</v>
      </c>
      <c r="Q214" s="104">
        <f>(((B214+C214+D214+E214+F214+G214+H214)/7)-((B213+C213+D213+E213+F213+G213+H213)/7))/((B213+C213+D213+E213+F213+G213+H213)/7)*100</f>
        <v>5.211693825845101</v>
      </c>
    </row>
    <row r="215" spans="1:17" ht="12" customHeight="1">
      <c r="A215" s="28">
        <v>2003</v>
      </c>
      <c r="B215" s="47">
        <v>135.2</v>
      </c>
      <c r="C215" s="47">
        <v>124.5</v>
      </c>
      <c r="D215" s="47">
        <v>139.2</v>
      </c>
      <c r="E215" s="47">
        <v>133.99981463741253</v>
      </c>
      <c r="F215" s="47">
        <v>131.4</v>
      </c>
      <c r="G215" s="47">
        <v>132.1</v>
      </c>
      <c r="H215" s="47">
        <v>141</v>
      </c>
      <c r="I215" s="47">
        <v>129.2</v>
      </c>
      <c r="J215" s="47">
        <v>145.3</v>
      </c>
      <c r="K215" s="47">
        <v>146.1</v>
      </c>
      <c r="L215" s="47">
        <v>140.5</v>
      </c>
      <c r="M215" s="47">
        <v>114.1</v>
      </c>
      <c r="N215" s="47">
        <f>(B215+C215+D215+E215+F215+G215+H215+I215+J215+K215+L215+M215)/12</f>
        <v>134.383317886451</v>
      </c>
      <c r="O215" s="106">
        <f>100*(H215-G215)/G215</f>
        <v>6.737320211960641</v>
      </c>
      <c r="P215" s="106">
        <f>100*(H215-H214)/H214</f>
        <v>17.30473312410369</v>
      </c>
      <c r="Q215" s="104">
        <f>(((B215+C215+D215+E215+F215+G215+H215)/7)-((B214+C214+D214+E214+F214+G214+H214)/7))/((B214+C214+D214+E214+F214+G214+H214)/7)*100</f>
        <v>15.890282553873478</v>
      </c>
    </row>
    <row r="216" spans="1:17" ht="12" customHeight="1">
      <c r="A216" s="28">
        <v>2004</v>
      </c>
      <c r="B216" s="47">
        <v>142.8</v>
      </c>
      <c r="C216" s="47">
        <v>134.7</v>
      </c>
      <c r="D216" s="47">
        <v>168.4</v>
      </c>
      <c r="E216" s="47">
        <v>151.4</v>
      </c>
      <c r="F216" s="47">
        <v>145.9</v>
      </c>
      <c r="G216" s="47">
        <v>164.6</v>
      </c>
      <c r="H216" s="47">
        <v>157.3</v>
      </c>
      <c r="I216" s="47">
        <v>137.7</v>
      </c>
      <c r="J216" s="47">
        <v>155.9</v>
      </c>
      <c r="K216" s="47">
        <v>159.8</v>
      </c>
      <c r="L216" s="47">
        <v>159.3</v>
      </c>
      <c r="M216" s="47">
        <v>133.9</v>
      </c>
      <c r="N216" s="47">
        <f>(B216+C216+D216+E216+F216+G216+H216+I216+J216+K216+L216+M216)/12</f>
        <v>150.975</v>
      </c>
      <c r="O216" s="106">
        <f>100*(H216-G216)/G216</f>
        <v>-4.4349939246658465</v>
      </c>
      <c r="P216" s="106">
        <f>100*(H216-H215)/H215</f>
        <v>11.56028368794327</v>
      </c>
      <c r="Q216" s="104">
        <f>(((B216+C216+D216+E216+F216+G216+H216)/7)-((B215+C215+D215+E215+F215+G215+H215)/7))/((B215+C215+D215+E215+F215+G215+H215)/7)*100</f>
        <v>13.622808898461528</v>
      </c>
    </row>
    <row r="217" spans="1:17" ht="12" customHeight="1">
      <c r="A217" s="28">
        <v>2005</v>
      </c>
      <c r="B217" s="47">
        <v>147.7</v>
      </c>
      <c r="C217" s="47">
        <v>147.8</v>
      </c>
      <c r="D217" s="47">
        <v>152.7</v>
      </c>
      <c r="E217" s="47">
        <v>156.2</v>
      </c>
      <c r="F217" s="47">
        <v>155.4</v>
      </c>
      <c r="G217" s="47">
        <v>170.9</v>
      </c>
      <c r="H217" s="47">
        <v>160.3</v>
      </c>
      <c r="I217" s="47" t="s">
        <v>47</v>
      </c>
      <c r="J217" s="47" t="s">
        <v>47</v>
      </c>
      <c r="K217" s="47" t="s">
        <v>47</v>
      </c>
      <c r="L217" s="47" t="s">
        <v>47</v>
      </c>
      <c r="M217" s="47" t="s">
        <v>47</v>
      </c>
      <c r="N217" s="47">
        <f>(B217+C217+D217+E217+F217+G217+H217)/7</f>
        <v>155.85714285714286</v>
      </c>
      <c r="O217" s="106">
        <f>100*(H217-G217)/G217</f>
        <v>-6.2024575775307165</v>
      </c>
      <c r="P217" s="106">
        <f>100*(H217-H216)/H216</f>
        <v>1.9071837253655435</v>
      </c>
      <c r="Q217" s="104">
        <f>(((B217+C217+D217+E217+F217+G217+H217)/7)-((B216+C216+D216+E216+F216+G216+H216)/7))/((B216+C216+D216+E216+F216+G216+H216)/7)*100</f>
        <v>2.4316965543141604</v>
      </c>
    </row>
    <row r="218" spans="1:17" ht="12" customHeight="1">
      <c r="A218" s="29"/>
      <c r="B218" s="47"/>
      <c r="C218" s="47"/>
      <c r="D218" s="47"/>
      <c r="E218" s="47"/>
      <c r="F218" s="47"/>
      <c r="G218" s="47"/>
      <c r="H218" s="47"/>
      <c r="I218" s="47"/>
      <c r="J218" s="47"/>
      <c r="K218" s="47"/>
      <c r="L218" s="47"/>
      <c r="M218" s="47"/>
      <c r="N218" s="47"/>
      <c r="O218" s="106"/>
      <c r="P218" s="106"/>
      <c r="Q218" s="105"/>
    </row>
    <row r="219" spans="1:17" ht="12" customHeight="1">
      <c r="A219" s="30" t="s">
        <v>107</v>
      </c>
      <c r="B219" s="47">
        <v>85.26116684723875</v>
      </c>
      <c r="C219" s="47">
        <v>90.37205215418194</v>
      </c>
      <c r="D219" s="47">
        <v>103.14785565705165</v>
      </c>
      <c r="E219" s="47">
        <v>91.01139270897517</v>
      </c>
      <c r="F219" s="47">
        <v>110.01039763089653</v>
      </c>
      <c r="G219" s="47">
        <v>95.5848367966039</v>
      </c>
      <c r="H219" s="47">
        <v>101.83319434137061</v>
      </c>
      <c r="I219" s="47">
        <v>102.81782627700522</v>
      </c>
      <c r="J219" s="47">
        <v>108.11067884519836</v>
      </c>
      <c r="K219" s="47">
        <v>107.17961558710563</v>
      </c>
      <c r="L219" s="47">
        <v>112.44772440563618</v>
      </c>
      <c r="M219" s="47">
        <v>92.22325874683281</v>
      </c>
      <c r="N219" s="47">
        <v>99.9999999998414</v>
      </c>
      <c r="O219" s="106"/>
      <c r="P219" s="106"/>
      <c r="Q219" s="105"/>
    </row>
    <row r="220" spans="1:17" ht="12" customHeight="1">
      <c r="A220" s="28">
        <v>2001</v>
      </c>
      <c r="B220" s="47">
        <v>108.17980179901738</v>
      </c>
      <c r="C220" s="47">
        <v>109.64932943836341</v>
      </c>
      <c r="D220" s="47">
        <v>112.1472235503337</v>
      </c>
      <c r="E220" s="47">
        <v>103.36793461289324</v>
      </c>
      <c r="F220" s="47">
        <v>112.51893639747637</v>
      </c>
      <c r="G220" s="47">
        <v>109.25627098897925</v>
      </c>
      <c r="H220" s="47">
        <v>109.85671530637748</v>
      </c>
      <c r="I220" s="47">
        <v>114.53695846361947</v>
      </c>
      <c r="J220" s="47">
        <v>111.34370617508328</v>
      </c>
      <c r="K220" s="47">
        <v>114.53480904572871</v>
      </c>
      <c r="L220" s="47">
        <v>111.84253618162727</v>
      </c>
      <c r="M220" s="47">
        <v>85.02871212746945</v>
      </c>
      <c r="N220" s="47">
        <f>(B220+C220+D220+E220+F220+G220+H220+I220+J220+K220+L220+M220)/12</f>
        <v>108.52191117391409</v>
      </c>
      <c r="O220" s="106">
        <f>100*(H220-G220)/G220</f>
        <v>0.5495742367582683</v>
      </c>
      <c r="P220" s="106">
        <f>100*(H220-H219)/H219</f>
        <v>7.879082078197406</v>
      </c>
      <c r="Q220" s="104">
        <f>(((B220+C220+D220+E220+F220+G220+H220)/7)-((B219+C219+D219+E219+F219+G219+H219)/7))/((B219+C219+D219+E219+F219+G219+H219)/7)*100</f>
        <v>12.95815242231658</v>
      </c>
    </row>
    <row r="221" spans="1:17" ht="12" customHeight="1">
      <c r="A221" s="28">
        <v>2002</v>
      </c>
      <c r="B221" s="47">
        <v>109.59486437164887</v>
      </c>
      <c r="C221" s="47">
        <v>104.82111898289065</v>
      </c>
      <c r="D221" s="47">
        <v>110.51316914688203</v>
      </c>
      <c r="E221" s="47">
        <v>114.58326604267495</v>
      </c>
      <c r="F221" s="47">
        <v>113.45144439982033</v>
      </c>
      <c r="G221" s="47">
        <v>113.13197795644321</v>
      </c>
      <c r="H221" s="47">
        <v>118.47184637261519</v>
      </c>
      <c r="I221" s="47">
        <v>113.72117367921804</v>
      </c>
      <c r="J221" s="47">
        <v>119.43779461485364</v>
      </c>
      <c r="K221" s="47">
        <v>122.08648037709722</v>
      </c>
      <c r="L221" s="47">
        <v>116.73023986941465</v>
      </c>
      <c r="M221" s="47">
        <v>92.44015563605598</v>
      </c>
      <c r="N221" s="47">
        <f>(B221+C221+D221+E221+F221+G221+H221+I221+J221+K221+L221+M221)/12</f>
        <v>112.41529428746789</v>
      </c>
      <c r="O221" s="106">
        <f>100*(H221-G221)/G221</f>
        <v>4.720034523066393</v>
      </c>
      <c r="P221" s="106">
        <f>100*(H221-H220)/H220</f>
        <v>7.8421524275608645</v>
      </c>
      <c r="Q221" s="104">
        <f>(((B221+C221+D221+E221+F221+G221+H221)/7)-((B220+C220+D220+E220+F220+G220+H220)/7))/((B220+C220+D220+E220+F220+G220+H220)/7)*100</f>
        <v>2.5610567844874663</v>
      </c>
    </row>
    <row r="222" spans="1:17" ht="12" customHeight="1">
      <c r="A222" s="28">
        <v>2003</v>
      </c>
      <c r="B222" s="47">
        <v>129.9</v>
      </c>
      <c r="C222" s="47">
        <v>116.5</v>
      </c>
      <c r="D222" s="47">
        <v>137.7</v>
      </c>
      <c r="E222" s="47">
        <v>129.3486124667541</v>
      </c>
      <c r="F222" s="47">
        <v>131.3</v>
      </c>
      <c r="G222" s="47">
        <v>132.3</v>
      </c>
      <c r="H222" s="47">
        <v>140</v>
      </c>
      <c r="I222" s="47">
        <v>126.5</v>
      </c>
      <c r="J222" s="47">
        <v>145</v>
      </c>
      <c r="K222" s="47">
        <v>145.1</v>
      </c>
      <c r="L222" s="47">
        <v>139.6</v>
      </c>
      <c r="M222" s="47">
        <v>110.5</v>
      </c>
      <c r="N222" s="47">
        <f>(B222+C222+D222+E222+F222+G222+H222+I222+J222+K222+L222+M222)/12</f>
        <v>131.97905103889616</v>
      </c>
      <c r="O222" s="106">
        <f>100*(H222-G222)/G222</f>
        <v>5.820105820105811</v>
      </c>
      <c r="P222" s="106">
        <f>100*(H222-H221)/H221</f>
        <v>18.17153550530048</v>
      </c>
      <c r="Q222" s="104">
        <f>(((B222+C222+D222+E222+F222+G222+H222)/7)-((B221+C221+D221+E221+F221+G221+H221)/7))/((B221+C221+D221+E221+F221+G221+H221)/7)*100</f>
        <v>16.885850302382483</v>
      </c>
    </row>
    <row r="223" spans="1:17" ht="12" customHeight="1">
      <c r="A223" s="28">
        <v>2004</v>
      </c>
      <c r="B223" s="47">
        <v>139.6</v>
      </c>
      <c r="C223" s="47">
        <v>129.3</v>
      </c>
      <c r="D223" s="47">
        <v>162.7</v>
      </c>
      <c r="E223" s="47">
        <v>146</v>
      </c>
      <c r="F223" s="47">
        <v>137.9</v>
      </c>
      <c r="G223" s="47">
        <v>153.3</v>
      </c>
      <c r="H223" s="47">
        <v>155.8</v>
      </c>
      <c r="I223" s="47">
        <v>135.2</v>
      </c>
      <c r="J223" s="47">
        <v>152.6</v>
      </c>
      <c r="K223" s="47">
        <v>154.5</v>
      </c>
      <c r="L223" s="47">
        <v>150.1</v>
      </c>
      <c r="M223" s="47">
        <v>128.2</v>
      </c>
      <c r="N223" s="47">
        <f>(B223+C223+D223+E223+F223+G223+H223+I223+J223+K223+L223+M223)/12</f>
        <v>145.4333333333333</v>
      </c>
      <c r="O223" s="106">
        <f>100*(H223-G223)/G223</f>
        <v>1.6307893020221786</v>
      </c>
      <c r="P223" s="106">
        <f>100*(H223-H222)/H222</f>
        <v>11.285714285714294</v>
      </c>
      <c r="Q223" s="104">
        <f>(((B223+C223+D223+E223+F223+G223+H223)/7)-((B222+C222+D222+E222+F222+G222+H222)/7))/((B222+C222+D222+E222+F222+G222+H222)/7)*100</f>
        <v>11.72799195932973</v>
      </c>
    </row>
    <row r="224" spans="1:17" ht="12" customHeight="1">
      <c r="A224" s="28">
        <v>2005</v>
      </c>
      <c r="B224" s="47">
        <v>138.8</v>
      </c>
      <c r="C224" s="47">
        <v>129.1</v>
      </c>
      <c r="D224" s="47">
        <v>143.4</v>
      </c>
      <c r="E224" s="47">
        <v>145.9</v>
      </c>
      <c r="F224" s="47">
        <v>144.7</v>
      </c>
      <c r="G224" s="47">
        <v>163.1</v>
      </c>
      <c r="H224" s="47">
        <v>148.6</v>
      </c>
      <c r="I224" s="47" t="s">
        <v>47</v>
      </c>
      <c r="J224" s="47" t="s">
        <v>47</v>
      </c>
      <c r="K224" s="47" t="s">
        <v>47</v>
      </c>
      <c r="L224" s="47" t="s">
        <v>47</v>
      </c>
      <c r="M224" s="47" t="s">
        <v>47</v>
      </c>
      <c r="N224" s="47">
        <f>(B224+C224+D224+E224+F224+G224+H224)/7</f>
        <v>144.79999999999998</v>
      </c>
      <c r="O224" s="106">
        <f>100*(H224-G224)/G224</f>
        <v>-8.890251379521766</v>
      </c>
      <c r="P224" s="106">
        <f>100*(H224-H223)/H223</f>
        <v>-4.621309370988457</v>
      </c>
      <c r="Q224" s="104">
        <f>(((B224+C224+D224+E224+F224+G224+H224)/7)-((B223+C223+D223+E223+F223+G223+H223)/7))/((B223+C223+D223+E223+F223+G223+H223)/7)*100</f>
        <v>-1.0735896935389504</v>
      </c>
    </row>
    <row r="225" spans="1:17" ht="12" customHeight="1">
      <c r="A225" s="29"/>
      <c r="B225" s="47"/>
      <c r="C225" s="47"/>
      <c r="D225" s="47"/>
      <c r="E225" s="47"/>
      <c r="F225" s="47"/>
      <c r="G225" s="47"/>
      <c r="H225" s="47"/>
      <c r="I225" s="47"/>
      <c r="J225" s="47"/>
      <c r="K225" s="47"/>
      <c r="L225" s="47"/>
      <c r="M225" s="47"/>
      <c r="N225" s="47"/>
      <c r="O225" s="107"/>
      <c r="P225" s="107"/>
      <c r="Q225" s="105"/>
    </row>
    <row r="226" spans="1:17" ht="12" customHeight="1">
      <c r="A226" s="30" t="s">
        <v>108</v>
      </c>
      <c r="B226" s="47">
        <v>89.47971266789087</v>
      </c>
      <c r="C226" s="47">
        <v>96.16307187978096</v>
      </c>
      <c r="D226" s="47">
        <v>105.11324526718124</v>
      </c>
      <c r="E226" s="47">
        <v>88.80058456481396</v>
      </c>
      <c r="F226" s="47">
        <v>107.85110105600131</v>
      </c>
      <c r="G226" s="47">
        <v>100.18288253152117</v>
      </c>
      <c r="H226" s="47">
        <v>99.2474886913354</v>
      </c>
      <c r="I226" s="47">
        <v>100.1607249974066</v>
      </c>
      <c r="J226" s="47">
        <v>111.48105426638293</v>
      </c>
      <c r="K226" s="47">
        <v>102.02829542160663</v>
      </c>
      <c r="L226" s="47">
        <v>109.02927347543306</v>
      </c>
      <c r="M226" s="47">
        <v>90.4625651645507</v>
      </c>
      <c r="N226" s="47">
        <v>99.99999999865872</v>
      </c>
      <c r="O226" s="104"/>
      <c r="P226" s="104"/>
      <c r="Q226" s="105"/>
    </row>
    <row r="227" spans="1:17" ht="12" customHeight="1">
      <c r="A227" s="28">
        <v>2001</v>
      </c>
      <c r="B227" s="47">
        <v>112.6619858460292</v>
      </c>
      <c r="C227" s="47">
        <v>116.65338396396044</v>
      </c>
      <c r="D227" s="47">
        <v>117.35806171280419</v>
      </c>
      <c r="E227" s="47">
        <v>106.4140133943781</v>
      </c>
      <c r="F227" s="47">
        <v>110.60353123966904</v>
      </c>
      <c r="G227" s="47">
        <v>107.01387396173064</v>
      </c>
      <c r="H227" s="47">
        <v>110.37847953447239</v>
      </c>
      <c r="I227" s="47">
        <v>103.86645075079038</v>
      </c>
      <c r="J227" s="47">
        <v>111.43534543485383</v>
      </c>
      <c r="K227" s="47">
        <v>123.87485816614634</v>
      </c>
      <c r="L227" s="47">
        <v>103.14464139861398</v>
      </c>
      <c r="M227" s="47">
        <v>96.18669176457537</v>
      </c>
      <c r="N227" s="47">
        <f>(B227+C227+D227+E227+F227+G227+H227+I227+J227+K227+L227+M227)/12</f>
        <v>109.96594309733531</v>
      </c>
      <c r="O227" s="106">
        <f>100*(H227-G227)/G227</f>
        <v>3.144083517567986</v>
      </c>
      <c r="P227" s="106">
        <f>100*(H227-H226)/H226</f>
        <v>11.215387905435993</v>
      </c>
      <c r="Q227" s="104">
        <f>(((B227+C227+D227+E227+F227+G227+H227)/7)-((B226+C226+D226+E226+F226+G226+H226)/7))/((B226+C226+D226+E226+F226+G226+H226)/7)*100</f>
        <v>13.721609914357424</v>
      </c>
    </row>
    <row r="228" spans="1:17" ht="12" customHeight="1">
      <c r="A228" s="28">
        <v>2002</v>
      </c>
      <c r="B228" s="47">
        <v>125.40487371336494</v>
      </c>
      <c r="C228" s="47">
        <v>124.70846276122374</v>
      </c>
      <c r="D228" s="47">
        <v>133.2782206026526</v>
      </c>
      <c r="E228" s="47">
        <v>129.8303654295113</v>
      </c>
      <c r="F228" s="47">
        <v>134.09721713245676</v>
      </c>
      <c r="G228" s="47">
        <v>113.84095071666036</v>
      </c>
      <c r="H228" s="47">
        <v>125.74885775418201</v>
      </c>
      <c r="I228" s="47">
        <v>114.77334718637408</v>
      </c>
      <c r="J228" s="47">
        <v>136.0423962020408</v>
      </c>
      <c r="K228" s="47">
        <v>138.73760706327943</v>
      </c>
      <c r="L228" s="47">
        <v>130.90411373564632</v>
      </c>
      <c r="M228" s="47">
        <v>114.79726975688669</v>
      </c>
      <c r="N228" s="47">
        <f>(B228+C228+D228+E228+F228+G228+H228+I228+J228+K228+L228+M228)/12</f>
        <v>126.84697350452325</v>
      </c>
      <c r="O228" s="106">
        <f>100*(H228-G228)/G228</f>
        <v>10.460126134363843</v>
      </c>
      <c r="P228" s="106">
        <f>100*(H228-H227)/H227</f>
        <v>13.925158495147857</v>
      </c>
      <c r="Q228" s="104">
        <f>(((B228+C228+D228+E228+F228+G228+H228)/7)-((B227+C227+D227+E227+F227+G227+H227)/7))/((B227+C227+D227+E227+F227+G227+H227)/7)*100</f>
        <v>13.54856958783327</v>
      </c>
    </row>
    <row r="229" spans="1:17" ht="12" customHeight="1">
      <c r="A229" s="28">
        <v>2003</v>
      </c>
      <c r="B229" s="47">
        <v>152.2</v>
      </c>
      <c r="C229" s="47">
        <v>150.1</v>
      </c>
      <c r="D229" s="47">
        <v>144.1</v>
      </c>
      <c r="E229" s="47">
        <v>148.9369639491804</v>
      </c>
      <c r="F229" s="47">
        <v>131.7</v>
      </c>
      <c r="G229" s="47">
        <v>131.2</v>
      </c>
      <c r="H229" s="47">
        <v>143.9</v>
      </c>
      <c r="I229" s="47">
        <v>138</v>
      </c>
      <c r="J229" s="47">
        <v>146.4</v>
      </c>
      <c r="K229" s="47">
        <v>149.3</v>
      </c>
      <c r="L229" s="47">
        <v>143.6</v>
      </c>
      <c r="M229" s="47">
        <v>125.6</v>
      </c>
      <c r="N229" s="47">
        <f>(B229+C229+D229+E229+F229+G229+H229+I229+J229+K229+L229+M229)/12</f>
        <v>142.08641366243168</v>
      </c>
      <c r="O229" s="106">
        <f>100*(H229-G229)/G229</f>
        <v>9.679878048780502</v>
      </c>
      <c r="P229" s="106">
        <f>100*(H229-H228)/H228</f>
        <v>14.434439063693478</v>
      </c>
      <c r="Q229" s="104">
        <f>(((B229+C229+D229+E229+F229+G229+H229)/7)-((B228+C228+D228+E228+F228+G228+H228)/7))/((B228+C228+D228+E228+F228+G228+H228)/7)*100</f>
        <v>12.992090798573223</v>
      </c>
    </row>
    <row r="230" spans="1:17" ht="12" customHeight="1">
      <c r="A230" s="28">
        <v>2004</v>
      </c>
      <c r="B230" s="47">
        <v>153.2</v>
      </c>
      <c r="C230" s="47">
        <v>152.2</v>
      </c>
      <c r="D230" s="47">
        <v>186.9</v>
      </c>
      <c r="E230" s="47">
        <v>168.7</v>
      </c>
      <c r="F230" s="47">
        <v>171.5</v>
      </c>
      <c r="G230" s="47">
        <v>200.8</v>
      </c>
      <c r="H230" s="47">
        <v>161.8</v>
      </c>
      <c r="I230" s="47">
        <v>146</v>
      </c>
      <c r="J230" s="47">
        <v>166.5</v>
      </c>
      <c r="K230" s="47">
        <v>176.9</v>
      </c>
      <c r="L230" s="47">
        <v>188.9</v>
      </c>
      <c r="M230" s="47">
        <v>152.3</v>
      </c>
      <c r="N230" s="47">
        <f>(B230+C230+D230+E230+F230+G230+H230+I230+J230+K230+L230+M230)/12</f>
        <v>168.80833333333334</v>
      </c>
      <c r="O230" s="106">
        <f>100*(H230-G230)/G230</f>
        <v>-19.42231075697211</v>
      </c>
      <c r="P230" s="106">
        <f>100*(H230-H229)/H229</f>
        <v>12.439193884642116</v>
      </c>
      <c r="Q230" s="104">
        <f>(((B230+C230+D230+E230+F230+G230+H230)/7)-((B229+C229+D229+E229+F229+G229+H229)/7))/((B229+C229+D229+E229+F229+G229+H229)/7)*100</f>
        <v>19.25515603080829</v>
      </c>
    </row>
    <row r="231" spans="1:17" ht="12" customHeight="1">
      <c r="A231" s="28">
        <v>2005</v>
      </c>
      <c r="B231" s="47">
        <v>176.2</v>
      </c>
      <c r="C231" s="47">
        <v>207.9</v>
      </c>
      <c r="D231" s="47">
        <v>182.6</v>
      </c>
      <c r="E231" s="47">
        <v>189.2</v>
      </c>
      <c r="F231" s="47">
        <v>190</v>
      </c>
      <c r="G231" s="47">
        <v>196.2</v>
      </c>
      <c r="H231" s="47">
        <v>198</v>
      </c>
      <c r="I231" s="47" t="s">
        <v>47</v>
      </c>
      <c r="J231" s="47" t="s">
        <v>47</v>
      </c>
      <c r="K231" s="47" t="s">
        <v>47</v>
      </c>
      <c r="L231" s="47" t="s">
        <v>47</v>
      </c>
      <c r="M231" s="47" t="s">
        <v>47</v>
      </c>
      <c r="N231" s="47">
        <f>(B231+C231+D231+E231+F231+G231+H231)/7</f>
        <v>191.44285714285715</v>
      </c>
      <c r="O231" s="106">
        <f>100*(H231-G231)/G231</f>
        <v>0.9174311926605563</v>
      </c>
      <c r="P231" s="106">
        <f>100*(H231-H230)/H230</f>
        <v>22.373300370828176</v>
      </c>
      <c r="Q231" s="104">
        <f>(((B231+C231+D231+E231+F231+G231+H231)/7)-((B230+C230+D230+E230+F230+G230+H230)/7))/((B230+C230+D230+E230+F230+G230+H230)/7)*100</f>
        <v>12.132875909965698</v>
      </c>
    </row>
    <row r="232" spans="1:17" ht="12" customHeight="1">
      <c r="A232" s="108"/>
      <c r="B232" s="110"/>
      <c r="C232" s="110"/>
      <c r="D232" s="110"/>
      <c r="E232" s="110"/>
      <c r="F232" s="110"/>
      <c r="G232" s="110"/>
      <c r="H232" s="110"/>
      <c r="I232" s="110"/>
      <c r="J232" s="110"/>
      <c r="K232" s="110"/>
      <c r="L232" s="110"/>
      <c r="M232" s="110"/>
      <c r="N232" s="111"/>
      <c r="O232" s="111"/>
      <c r="P232" s="111"/>
      <c r="Q232" s="39"/>
    </row>
    <row r="233" spans="1:17" ht="12" customHeight="1">
      <c r="A233" s="103"/>
      <c r="B233" s="110"/>
      <c r="C233" s="110"/>
      <c r="D233" s="110"/>
      <c r="E233" s="110"/>
      <c r="F233" s="110"/>
      <c r="G233" s="110"/>
      <c r="H233" s="110"/>
      <c r="I233" s="110"/>
      <c r="J233" s="110"/>
      <c r="K233" s="110"/>
      <c r="L233" s="110"/>
      <c r="M233" s="110"/>
      <c r="N233" s="111"/>
      <c r="O233" s="111"/>
      <c r="P233" s="111"/>
      <c r="Q233" s="39"/>
    </row>
    <row r="234" spans="1:17" ht="12" customHeight="1">
      <c r="A234" s="211" t="s">
        <v>112</v>
      </c>
      <c r="B234" s="211"/>
      <c r="C234" s="211"/>
      <c r="D234" s="211"/>
      <c r="E234" s="211"/>
      <c r="F234" s="211"/>
      <c r="G234" s="211"/>
      <c r="H234" s="211"/>
      <c r="I234" s="211"/>
      <c r="J234" s="211"/>
      <c r="K234" s="211"/>
      <c r="L234" s="211"/>
      <c r="M234" s="211"/>
      <c r="N234" s="211"/>
      <c r="O234" s="211"/>
      <c r="P234" s="211"/>
      <c r="Q234" s="211"/>
    </row>
    <row r="235" spans="1:17" ht="12" customHeight="1">
      <c r="A235" s="101"/>
      <c r="B235" s="110"/>
      <c r="C235" s="110"/>
      <c r="D235" s="110"/>
      <c r="E235" s="110"/>
      <c r="F235" s="110"/>
      <c r="G235" s="110"/>
      <c r="H235" s="110"/>
      <c r="I235" s="110"/>
      <c r="J235" s="110"/>
      <c r="K235" s="110"/>
      <c r="L235" s="110"/>
      <c r="M235" s="110"/>
      <c r="N235" s="111"/>
      <c r="O235" s="111"/>
      <c r="P235" s="111"/>
      <c r="Q235" s="39"/>
    </row>
    <row r="236" spans="1:17" ht="12" customHeight="1">
      <c r="A236" s="102"/>
      <c r="B236" s="47"/>
      <c r="C236" s="47"/>
      <c r="D236" s="47"/>
      <c r="E236" s="47"/>
      <c r="F236" s="47"/>
      <c r="G236" s="47"/>
      <c r="H236" s="47"/>
      <c r="I236" s="47"/>
      <c r="J236" s="47"/>
      <c r="K236" s="47"/>
      <c r="L236" s="47"/>
      <c r="M236" s="47"/>
      <c r="N236" s="47"/>
      <c r="O236" s="109"/>
      <c r="P236" s="109"/>
      <c r="Q236" s="105"/>
    </row>
    <row r="237" spans="1:17" ht="12" customHeight="1">
      <c r="A237" s="27" t="s">
        <v>106</v>
      </c>
      <c r="B237" s="47">
        <v>84.14612455876338</v>
      </c>
      <c r="C237" s="47">
        <v>101.26683229360911</v>
      </c>
      <c r="D237" s="47">
        <v>104.85378875027003</v>
      </c>
      <c r="E237" s="47">
        <v>98.11271857355476</v>
      </c>
      <c r="F237" s="47">
        <v>104.7226056906236</v>
      </c>
      <c r="G237" s="47">
        <v>90.95309789003639</v>
      </c>
      <c r="H237" s="47">
        <v>87.47678620214944</v>
      </c>
      <c r="I237" s="47">
        <v>87.81325519603853</v>
      </c>
      <c r="J237" s="47">
        <v>103.41079720233157</v>
      </c>
      <c r="K237" s="47">
        <v>115.79695326389809</v>
      </c>
      <c r="L237" s="47">
        <v>123.56420740964154</v>
      </c>
      <c r="M237" s="47">
        <v>97.88283297673811</v>
      </c>
      <c r="N237" s="47">
        <v>100.00000000063788</v>
      </c>
      <c r="O237" s="104"/>
      <c r="P237" s="104"/>
      <c r="Q237" s="105"/>
    </row>
    <row r="238" spans="1:17" ht="12" customHeight="1">
      <c r="A238" s="28">
        <v>2001</v>
      </c>
      <c r="B238" s="47">
        <v>100.1627462611056</v>
      </c>
      <c r="C238" s="47">
        <v>95.5383988010259</v>
      </c>
      <c r="D238" s="47">
        <v>108.35144025075876</v>
      </c>
      <c r="E238" s="47">
        <v>84.71877987801822</v>
      </c>
      <c r="F238" s="47">
        <v>101.4859075972322</v>
      </c>
      <c r="G238" s="47">
        <v>83.1230881904882</v>
      </c>
      <c r="H238" s="47">
        <v>88.61918057177931</v>
      </c>
      <c r="I238" s="47">
        <v>83.17082485907015</v>
      </c>
      <c r="J238" s="47">
        <v>89.42129078046216</v>
      </c>
      <c r="K238" s="47">
        <v>90.52846984673043</v>
      </c>
      <c r="L238" s="47">
        <v>107.91664576452497</v>
      </c>
      <c r="M238" s="47">
        <v>93.73514966506441</v>
      </c>
      <c r="N238" s="47">
        <f>(B238+C238+D238+E238+F238+G238+H238+I238+J238+K238+L238+M238)/12</f>
        <v>93.89766020552172</v>
      </c>
      <c r="O238" s="106">
        <f>100*(H238-G238)/G238</f>
        <v>6.6119925293151285</v>
      </c>
      <c r="P238" s="106">
        <f>100*(H238-H237)/H237</f>
        <v>1.3059400318959122</v>
      </c>
      <c r="Q238" s="104">
        <f>(((B238+C238+D238+E238+F238+G238+H238)/7)-((B237+C237+D237+E237+F237+G237+H237)/7))/((B237+C237+D237+E237+F237+G237+H237)/7)*100</f>
        <v>-1.419502430584326</v>
      </c>
    </row>
    <row r="239" spans="1:17" ht="12" customHeight="1">
      <c r="A239" s="28">
        <v>2002</v>
      </c>
      <c r="B239" s="47">
        <v>85.66098507681107</v>
      </c>
      <c r="C239" s="47">
        <v>97.1977303798685</v>
      </c>
      <c r="D239" s="47">
        <v>113.52150259360772</v>
      </c>
      <c r="E239" s="47">
        <v>102.25300557607062</v>
      </c>
      <c r="F239" s="47">
        <v>89.96532207343422</v>
      </c>
      <c r="G239" s="47">
        <v>97.14344572626244</v>
      </c>
      <c r="H239" s="47">
        <v>84.3345884711729</v>
      </c>
      <c r="I239" s="47">
        <v>93.81864665266234</v>
      </c>
      <c r="J239" s="47">
        <v>109.6634652664147</v>
      </c>
      <c r="K239" s="47">
        <v>120.5395746194439</v>
      </c>
      <c r="L239" s="47">
        <v>124.95873752958357</v>
      </c>
      <c r="M239" s="47">
        <v>108.25376497363865</v>
      </c>
      <c r="N239" s="47">
        <f>(B239+C239+D239+E239+F239+G239+H239+I239+J239+K239+L239+M239)/12</f>
        <v>102.2758974115809</v>
      </c>
      <c r="O239" s="106">
        <f>100*(H239-G239)/G239</f>
        <v>-13.185508460532915</v>
      </c>
      <c r="P239" s="106">
        <f>100*(H239-H238)/H238</f>
        <v>-4.834836062533879</v>
      </c>
      <c r="Q239" s="104">
        <f>(((B239+C239+D239+E239+F239+G239+H239)/7)-((B238+C238+D238+E238+F238+G238+H238)/7))/((B238+C238+D238+E238+F238+G238+H238)/7)*100</f>
        <v>1.2200972719562277</v>
      </c>
    </row>
    <row r="240" spans="1:17" ht="12" customHeight="1">
      <c r="A240" s="28">
        <v>2003</v>
      </c>
      <c r="B240" s="47">
        <v>102.9</v>
      </c>
      <c r="C240" s="47">
        <v>108.7</v>
      </c>
      <c r="D240" s="47">
        <v>121.2</v>
      </c>
      <c r="E240" s="47">
        <v>106.35937512138756</v>
      </c>
      <c r="F240" s="47">
        <v>98.1</v>
      </c>
      <c r="G240" s="47">
        <v>105.2</v>
      </c>
      <c r="H240" s="47">
        <v>103.3</v>
      </c>
      <c r="I240" s="47">
        <v>95</v>
      </c>
      <c r="J240" s="47">
        <v>125</v>
      </c>
      <c r="K240" s="47">
        <v>130.4</v>
      </c>
      <c r="L240" s="47">
        <v>132</v>
      </c>
      <c r="M240" s="47">
        <v>103.1</v>
      </c>
      <c r="N240" s="47">
        <f>(B240+C240+D240+E240+F240+G240+H240+I240+J240+K240+L240+M240)/12</f>
        <v>110.93828126011563</v>
      </c>
      <c r="O240" s="106">
        <f>100*(H240-G240)/G240</f>
        <v>-1.8060836501901194</v>
      </c>
      <c r="P240" s="106">
        <f>100*(H240-H239)/H239</f>
        <v>22.488295576742882</v>
      </c>
      <c r="Q240" s="104">
        <f>(((B240+C240+D240+E240+F240+G240+H240)/7)-((B239+C239+D239+E239+F239+G239+H239)/7))/((B239+C239+D239+E239+F239+G239+H239)/7)*100</f>
        <v>11.294648625947797</v>
      </c>
    </row>
    <row r="241" spans="1:17" ht="12" customHeight="1">
      <c r="A241" s="28">
        <v>2004</v>
      </c>
      <c r="B241" s="47">
        <v>100.2</v>
      </c>
      <c r="C241" s="47">
        <v>105.9</v>
      </c>
      <c r="D241" s="47">
        <v>132.9</v>
      </c>
      <c r="E241" s="47">
        <v>113.9</v>
      </c>
      <c r="F241" s="47">
        <v>115.3</v>
      </c>
      <c r="G241" s="47">
        <v>129</v>
      </c>
      <c r="H241" s="47">
        <v>116.2</v>
      </c>
      <c r="I241" s="47">
        <v>110.1</v>
      </c>
      <c r="J241" s="47">
        <v>128.5</v>
      </c>
      <c r="K241" s="47">
        <v>125.1</v>
      </c>
      <c r="L241" s="47">
        <v>146.9</v>
      </c>
      <c r="M241" s="47">
        <v>115.8</v>
      </c>
      <c r="N241" s="47">
        <f>(B241+C241+D241+E241+F241+G241+H241+I241+J241+K241+L241+M241)/12</f>
        <v>119.98333333333333</v>
      </c>
      <c r="O241" s="106">
        <f>100*(H241-G241)/G241</f>
        <v>-9.922480620155037</v>
      </c>
      <c r="P241" s="106">
        <f>100*(H241-H240)/H240</f>
        <v>12.487899322362058</v>
      </c>
      <c r="Q241" s="104">
        <f>(((B241+C241+D241+E241+F241+G241+H241)/7)-((B240+C240+D240+E240+F240+G240+H240)/7))/((B240+C240+D240+E240+F240+G240+H240)/7)*100</f>
        <v>9.070033463220286</v>
      </c>
    </row>
    <row r="242" spans="1:17" ht="12" customHeight="1">
      <c r="A242" s="28">
        <v>2005</v>
      </c>
      <c r="B242" s="47">
        <v>127.4</v>
      </c>
      <c r="C242" s="47">
        <v>129.7</v>
      </c>
      <c r="D242" s="47">
        <v>131.9</v>
      </c>
      <c r="E242" s="47">
        <v>122.4</v>
      </c>
      <c r="F242" s="47">
        <v>125.9</v>
      </c>
      <c r="G242" s="47">
        <v>137.3</v>
      </c>
      <c r="H242" s="47">
        <v>114.5</v>
      </c>
      <c r="I242" s="47" t="s">
        <v>47</v>
      </c>
      <c r="J242" s="47" t="s">
        <v>47</v>
      </c>
      <c r="K242" s="47" t="s">
        <v>47</v>
      </c>
      <c r="L242" s="47" t="s">
        <v>47</v>
      </c>
      <c r="M242" s="47" t="s">
        <v>47</v>
      </c>
      <c r="N242" s="47">
        <f>(B242+C242+D242+E242+F242+G242+H242)/7</f>
        <v>127.0142857142857</v>
      </c>
      <c r="O242" s="106">
        <f>100*(H242-G242)/G242</f>
        <v>-16.605972323379465</v>
      </c>
      <c r="P242" s="106">
        <f>100*(H242-H241)/H241</f>
        <v>-1.4629948364888148</v>
      </c>
      <c r="Q242" s="104">
        <f>(((B242+C242+D242+E242+F242+G242+H242)/7)-((B241+C241+D241+E241+F241+G241+H241)/7))/((B241+C241+D241+E241+F241+G241+H241)/7)*100</f>
        <v>9.30661421194983</v>
      </c>
    </row>
    <row r="243" spans="1:17" ht="12" customHeight="1">
      <c r="A243" s="29"/>
      <c r="B243" s="47"/>
      <c r="C243" s="47"/>
      <c r="D243" s="47"/>
      <c r="E243" s="47"/>
      <c r="F243" s="47"/>
      <c r="G243" s="47"/>
      <c r="H243" s="47"/>
      <c r="I243" s="47"/>
      <c r="J243" s="47"/>
      <c r="K243" s="47"/>
      <c r="L243" s="47"/>
      <c r="M243" s="47"/>
      <c r="N243" s="47"/>
      <c r="O243" s="106"/>
      <c r="P243" s="107"/>
      <c r="Q243" s="105"/>
    </row>
    <row r="244" spans="1:17" ht="12" customHeight="1">
      <c r="A244" s="30" t="s">
        <v>107</v>
      </c>
      <c r="B244" s="47">
        <v>81.6928998553175</v>
      </c>
      <c r="C244" s="47">
        <v>103.78159174883264</v>
      </c>
      <c r="D244" s="47">
        <v>111.09526293526173</v>
      </c>
      <c r="E244" s="47">
        <v>100.8917349762521</v>
      </c>
      <c r="F244" s="47">
        <v>99.25727351573076</v>
      </c>
      <c r="G244" s="47">
        <v>88.42506458983678</v>
      </c>
      <c r="H244" s="47">
        <v>84.51845323220088</v>
      </c>
      <c r="I244" s="47">
        <v>94.31048341940341</v>
      </c>
      <c r="J244" s="47">
        <v>108.08424678837531</v>
      </c>
      <c r="K244" s="47">
        <v>119.34236659838626</v>
      </c>
      <c r="L244" s="47">
        <v>115.86773474890731</v>
      </c>
      <c r="M244" s="47">
        <v>92.73288761062062</v>
      </c>
      <c r="N244" s="47">
        <v>100.00000000159376</v>
      </c>
      <c r="O244" s="106"/>
      <c r="P244" s="104"/>
      <c r="Q244" s="105"/>
    </row>
    <row r="245" spans="1:17" ht="12" customHeight="1">
      <c r="A245" s="28">
        <v>2001</v>
      </c>
      <c r="B245" s="47">
        <v>96.1517187455501</v>
      </c>
      <c r="C245" s="47">
        <v>92.03292311753165</v>
      </c>
      <c r="D245" s="47">
        <v>105.4893182390063</v>
      </c>
      <c r="E245" s="47">
        <v>79.51224660538205</v>
      </c>
      <c r="F245" s="47">
        <v>97.37730295955228</v>
      </c>
      <c r="G245" s="47">
        <v>76.50485773337604</v>
      </c>
      <c r="H245" s="47">
        <v>87.06063063282198</v>
      </c>
      <c r="I245" s="47">
        <v>86.61513240482387</v>
      </c>
      <c r="J245" s="47">
        <v>90.43566808607198</v>
      </c>
      <c r="K245" s="47">
        <v>96.42983774777649</v>
      </c>
      <c r="L245" s="47">
        <v>100.1356472813457</v>
      </c>
      <c r="M245" s="47">
        <v>90.14011259759337</v>
      </c>
      <c r="N245" s="47">
        <f>(B245+C245+D245+E245+F245+G245+H245+I245+J245+K245+L245+M245)/12</f>
        <v>91.49044967923597</v>
      </c>
      <c r="O245" s="106">
        <f>100*(H245-G245)/G245</f>
        <v>13.797519807478677</v>
      </c>
      <c r="P245" s="106">
        <f>100*(H245-H244)/H244</f>
        <v>3.00783710941429</v>
      </c>
      <c r="Q245" s="104">
        <f>(((B245+C245+D245+E245+F245+G245+H245)/7)-((B244+C244+D244+E244+F244+G244+H244)/7))/((B244+C244+D244+E244+F244+G244+H244)/7)*100</f>
        <v>-5.3061496572462685</v>
      </c>
    </row>
    <row r="246" spans="1:17" ht="12" customHeight="1">
      <c r="A246" s="28">
        <v>2002</v>
      </c>
      <c r="B246" s="47">
        <v>83.55360883351116</v>
      </c>
      <c r="C246" s="47">
        <v>90.47876382060745</v>
      </c>
      <c r="D246" s="47">
        <v>110.99951474993735</v>
      </c>
      <c r="E246" s="47">
        <v>92.73245360623324</v>
      </c>
      <c r="F246" s="47">
        <v>79.55794332320775</v>
      </c>
      <c r="G246" s="47">
        <v>88.4449948661532</v>
      </c>
      <c r="H246" s="47">
        <v>80.3498334762366</v>
      </c>
      <c r="I246" s="47">
        <v>93.76664547350401</v>
      </c>
      <c r="J246" s="47">
        <v>99.53460978673769</v>
      </c>
      <c r="K246" s="47">
        <v>113.52123666863083</v>
      </c>
      <c r="L246" s="47">
        <v>111.49384516272853</v>
      </c>
      <c r="M246" s="47">
        <v>101.12381751660757</v>
      </c>
      <c r="N246" s="47">
        <f>(B246+C246+D246+E246+F246+G246+H246+I246+J246+K246+L246+M246)/12</f>
        <v>95.46310560700795</v>
      </c>
      <c r="O246" s="106">
        <f>100*(H246-G246)/G246</f>
        <v>-9.152763706038176</v>
      </c>
      <c r="P246" s="106">
        <f>100*(H246-H245)/H245</f>
        <v>-7.70818808433419</v>
      </c>
      <c r="Q246" s="104">
        <f>(((B246+C246+D246+E246+F246+G246+H246)/7)-((B245+C245+D245+E245+F245+G245+H245)/7))/((B245+C245+D245+E245+F245+G245+H245)/7)*100</f>
        <v>-1.2634472453054109</v>
      </c>
    </row>
    <row r="247" spans="1:17" ht="12" customHeight="1">
      <c r="A247" s="28">
        <v>2003</v>
      </c>
      <c r="B247" s="47">
        <v>92.1</v>
      </c>
      <c r="C247" s="47">
        <v>100.3</v>
      </c>
      <c r="D247" s="47">
        <v>112.2</v>
      </c>
      <c r="E247" s="47">
        <v>99.5704100603192</v>
      </c>
      <c r="F247" s="47">
        <v>93</v>
      </c>
      <c r="G247" s="47">
        <v>97.3</v>
      </c>
      <c r="H247" s="47">
        <v>86</v>
      </c>
      <c r="I247" s="47">
        <v>90.7</v>
      </c>
      <c r="J247" s="47">
        <v>110.6</v>
      </c>
      <c r="K247" s="47">
        <v>105.3</v>
      </c>
      <c r="L247" s="47">
        <v>104.2</v>
      </c>
      <c r="M247" s="47">
        <v>92.3</v>
      </c>
      <c r="N247" s="47">
        <f>(B247+C247+D247+E247+F247+G247+H247+I247+J247+K247+L247+M247)/12</f>
        <v>98.63086750502659</v>
      </c>
      <c r="O247" s="106">
        <f>100*(H247-G247)/G247</f>
        <v>-11.61356628982528</v>
      </c>
      <c r="P247" s="106">
        <f>100*(H247-H246)/H246</f>
        <v>7.031957975910971</v>
      </c>
      <c r="Q247" s="104">
        <f>(((B247+C247+D247+E247+F247+G247+H247)/7)-((B246+C246+D246+E246+F246+G246+H246)/7))/((B246+C246+D246+E246+F246+G246+H246)/7)*100</f>
        <v>8.681011313065431</v>
      </c>
    </row>
    <row r="248" spans="1:17" ht="12" customHeight="1">
      <c r="A248" s="28">
        <v>2004</v>
      </c>
      <c r="B248" s="47">
        <v>86.3</v>
      </c>
      <c r="C248" s="47">
        <v>88.6</v>
      </c>
      <c r="D248" s="47">
        <v>113.9</v>
      </c>
      <c r="E248" s="47">
        <v>96.7</v>
      </c>
      <c r="F248" s="47">
        <v>93.8</v>
      </c>
      <c r="G248" s="47">
        <v>103</v>
      </c>
      <c r="H248" s="47">
        <v>95.1</v>
      </c>
      <c r="I248" s="47">
        <v>95.3</v>
      </c>
      <c r="J248" s="47">
        <v>104.4</v>
      </c>
      <c r="K248" s="47">
        <v>104.1</v>
      </c>
      <c r="L248" s="47">
        <v>118.8</v>
      </c>
      <c r="M248" s="47">
        <v>95.7</v>
      </c>
      <c r="N248" s="47">
        <f>(B248+C248+D248+E248+F248+G248+H248+I248+J248+K248+L248+M248)/12</f>
        <v>99.64166666666667</v>
      </c>
      <c r="O248" s="106">
        <f>100*(H248-G248)/G248</f>
        <v>-7.669902912621365</v>
      </c>
      <c r="P248" s="106">
        <f>100*(H248-H247)/H247</f>
        <v>10.581395348837203</v>
      </c>
      <c r="Q248" s="104">
        <f>(((B248+C248+D248+E248+F248+G248+H248)/7)-((B247+C247+D247+E247+F247+G247+H247)/7))/((B247+C247+D247+E247+F247+G247+H247)/7)*100</f>
        <v>-0.4512187473437684</v>
      </c>
    </row>
    <row r="249" spans="1:17" ht="12" customHeight="1">
      <c r="A249" s="28">
        <v>2005</v>
      </c>
      <c r="B249" s="47">
        <v>104.3</v>
      </c>
      <c r="C249" s="47">
        <v>100.7</v>
      </c>
      <c r="D249" s="47">
        <v>109.3</v>
      </c>
      <c r="E249" s="47">
        <v>101.1</v>
      </c>
      <c r="F249" s="47">
        <v>106.8</v>
      </c>
      <c r="G249" s="47">
        <v>116.7</v>
      </c>
      <c r="H249" s="47">
        <v>95</v>
      </c>
      <c r="I249" s="47" t="s">
        <v>47</v>
      </c>
      <c r="J249" s="47" t="s">
        <v>47</v>
      </c>
      <c r="K249" s="47" t="s">
        <v>47</v>
      </c>
      <c r="L249" s="47" t="s">
        <v>47</v>
      </c>
      <c r="M249" s="47" t="s">
        <v>47</v>
      </c>
      <c r="N249" s="47">
        <f>(B249+C249+D249+E249+F249+G249+H249)/7</f>
        <v>104.84285714285714</v>
      </c>
      <c r="O249" s="106">
        <f>100*(H249-G249)/G249</f>
        <v>-18.594687232219368</v>
      </c>
      <c r="P249" s="106">
        <f>100*(H249-H248)/H248</f>
        <v>-0.10515247108306448</v>
      </c>
      <c r="Q249" s="104">
        <f>(((B249+C249+D249+E249+F249+G249+H249)/7)-((B248+C248+D248+E248+F248+G248+H248)/7))/((B248+C248+D248+E248+F248+G248+H248)/7)*100</f>
        <v>8.340714496604663</v>
      </c>
    </row>
    <row r="250" spans="1:17" ht="12" customHeight="1">
      <c r="A250" s="29"/>
      <c r="B250" s="47"/>
      <c r="C250" s="47"/>
      <c r="D250" s="47"/>
      <c r="E250" s="47"/>
      <c r="F250" s="47"/>
      <c r="G250" s="47"/>
      <c r="H250" s="47"/>
      <c r="I250" s="47"/>
      <c r="J250" s="47"/>
      <c r="K250" s="47"/>
      <c r="L250" s="47"/>
      <c r="M250" s="47"/>
      <c r="N250" s="47"/>
      <c r="O250" s="106"/>
      <c r="P250" s="106"/>
      <c r="Q250" s="105"/>
    </row>
    <row r="251" spans="1:17" ht="12" customHeight="1">
      <c r="A251" s="30" t="s">
        <v>108</v>
      </c>
      <c r="B251" s="47">
        <v>89.24752493286672</v>
      </c>
      <c r="C251" s="47">
        <v>96.0374724148774</v>
      </c>
      <c r="D251" s="47">
        <v>91.87484771887789</v>
      </c>
      <c r="E251" s="47">
        <v>92.33384503258539</v>
      </c>
      <c r="F251" s="47">
        <v>116.08758484143453</v>
      </c>
      <c r="G251" s="47">
        <v>96.21006028936175</v>
      </c>
      <c r="H251" s="47">
        <v>93.62854266347948</v>
      </c>
      <c r="I251" s="47">
        <v>74.30248202359913</v>
      </c>
      <c r="J251" s="47">
        <v>93.69251193883188</v>
      </c>
      <c r="K251" s="47">
        <v>108.42438241836251</v>
      </c>
      <c r="L251" s="47">
        <v>139.56877008366985</v>
      </c>
      <c r="M251" s="47">
        <v>108.59197559440565</v>
      </c>
      <c r="N251" s="47">
        <v>99.99999999602933</v>
      </c>
      <c r="O251" s="106"/>
      <c r="P251" s="106"/>
      <c r="Q251" s="105"/>
    </row>
    <row r="252" spans="1:17" ht="12" customHeight="1">
      <c r="A252" s="28">
        <v>2001</v>
      </c>
      <c r="B252" s="47">
        <v>108.50354653189112</v>
      </c>
      <c r="C252" s="47">
        <v>102.82792060457571</v>
      </c>
      <c r="D252" s="47">
        <v>114.30312917689747</v>
      </c>
      <c r="E252" s="47">
        <v>95.5455951931969</v>
      </c>
      <c r="F252" s="47">
        <v>110.0296162957457</v>
      </c>
      <c r="G252" s="47">
        <v>96.88548153816691</v>
      </c>
      <c r="H252" s="47">
        <v>91.86013409235451</v>
      </c>
      <c r="I252" s="47">
        <v>76.00850018873024</v>
      </c>
      <c r="J252" s="47">
        <v>87.3119264132122</v>
      </c>
      <c r="K252" s="47">
        <v>78.2567686875723</v>
      </c>
      <c r="L252" s="47">
        <v>124.09697711674623</v>
      </c>
      <c r="M252" s="47">
        <v>101.21091143162941</v>
      </c>
      <c r="N252" s="47">
        <f>(B252+C252+D252+E252+F252+G252+H252+I252+J252+K252+L252+M252)/12</f>
        <v>98.90337560589323</v>
      </c>
      <c r="O252" s="106">
        <f>100*(H252-G252)/G252</f>
        <v>-5.186894224015105</v>
      </c>
      <c r="P252" s="106">
        <f>100*(H252-H251)/H251</f>
        <v>-1.888749435608535</v>
      </c>
      <c r="Q252" s="104">
        <f>(((B252+C252+D252+E252+F252+G252+H252)/7)-((B251+C251+D251+E251+F251+G251+H251)/7))/((B251+C251+D251+E251+F251+G251+H251)/7)*100</f>
        <v>6.593757009083554</v>
      </c>
    </row>
    <row r="253" spans="1:17" ht="12" customHeight="1">
      <c r="A253" s="28">
        <v>2002</v>
      </c>
      <c r="B253" s="47">
        <v>90.04320491178419</v>
      </c>
      <c r="C253" s="47">
        <v>111.16960115037911</v>
      </c>
      <c r="D253" s="47">
        <v>118.76589366360453</v>
      </c>
      <c r="E253" s="47">
        <v>122.05068139712334</v>
      </c>
      <c r="F253" s="47">
        <v>111.60712512247093</v>
      </c>
      <c r="G253" s="47">
        <v>115.23158923080476</v>
      </c>
      <c r="H253" s="47">
        <v>92.62075589672114</v>
      </c>
      <c r="I253" s="47">
        <v>93.92678139813526</v>
      </c>
      <c r="J253" s="47">
        <v>130.72608830130005</v>
      </c>
      <c r="K253" s="47">
        <v>135.13397838738987</v>
      </c>
      <c r="L253" s="47">
        <v>152.95853994585264</v>
      </c>
      <c r="M253" s="47">
        <v>123.08025705253729</v>
      </c>
      <c r="N253" s="47">
        <f>(B253+C253+D253+E253+F253+G253+H253+I253+J253+K253+L253+M253)/12</f>
        <v>116.44287470484191</v>
      </c>
      <c r="O253" s="106">
        <f>100*(H253-G253)/G253</f>
        <v>-19.622078880466475</v>
      </c>
      <c r="P253" s="106">
        <f>100*(H253-H252)/H252</f>
        <v>0.8280216569267211</v>
      </c>
      <c r="Q253" s="104">
        <f>(((B253+C253+D253+E253+F253+G253+H253)/7)-((B252+C252+D252+E252+F252+G252+H252)/7))/((B252+C252+D252+E252+F252+G252+H252)/7)*100</f>
        <v>5.768888821202785</v>
      </c>
    </row>
    <row r="254" spans="1:17" ht="12" customHeight="1">
      <c r="A254" s="28">
        <v>2003</v>
      </c>
      <c r="B254" s="47">
        <v>125.1</v>
      </c>
      <c r="C254" s="47">
        <v>126.2</v>
      </c>
      <c r="D254" s="47">
        <v>139.8</v>
      </c>
      <c r="E254" s="47">
        <v>120.47680548224882</v>
      </c>
      <c r="F254" s="47">
        <v>108.8</v>
      </c>
      <c r="G254" s="47">
        <v>121.5</v>
      </c>
      <c r="H254" s="47">
        <v>139.3</v>
      </c>
      <c r="I254" s="47">
        <v>104</v>
      </c>
      <c r="J254" s="47">
        <v>155</v>
      </c>
      <c r="K254" s="47">
        <v>182.7</v>
      </c>
      <c r="L254" s="47">
        <v>189.9</v>
      </c>
      <c r="M254" s="47">
        <v>125.4</v>
      </c>
      <c r="N254" s="47">
        <f>(B254+C254+D254+E254+F254+G254+H254+I254+J254+K254+L254+M254)/12</f>
        <v>136.51473379018742</v>
      </c>
      <c r="O254" s="106">
        <f>100*(H254-G254)/G254</f>
        <v>14.650205761316881</v>
      </c>
      <c r="P254" s="106">
        <f>100*(H254-H253)/H253</f>
        <v>50.39825431281259</v>
      </c>
      <c r="Q254" s="104">
        <f>(((B254+C254+D254+E254+F254+G254+H254)/7)-((B253+C253+D253+E253+F253+G253+H253)/7))/((B253+C253+D253+E253+F253+G253+H253)/7)*100</f>
        <v>15.717623953860352</v>
      </c>
    </row>
    <row r="255" spans="1:17" ht="12" customHeight="1">
      <c r="A255" s="28">
        <v>2004</v>
      </c>
      <c r="B255" s="47">
        <v>129.2</v>
      </c>
      <c r="C255" s="47">
        <v>141.8</v>
      </c>
      <c r="D255" s="47">
        <v>172.4</v>
      </c>
      <c r="E255" s="47">
        <v>149.6</v>
      </c>
      <c r="F255" s="47">
        <v>159.9</v>
      </c>
      <c r="G255" s="47">
        <v>182.9</v>
      </c>
      <c r="H255" s="47">
        <v>160</v>
      </c>
      <c r="I255" s="47">
        <v>141</v>
      </c>
      <c r="J255" s="47">
        <v>178.7</v>
      </c>
      <c r="K255" s="47">
        <v>168.8</v>
      </c>
      <c r="L255" s="47">
        <v>205.5</v>
      </c>
      <c r="M255" s="47">
        <v>157.6</v>
      </c>
      <c r="N255" s="47">
        <f>(B255+C255+D255+E255+F255+G255+H255+I255+J255+K255+L255+M255)/12</f>
        <v>162.28333333333333</v>
      </c>
      <c r="O255" s="106">
        <f>100*(H255-G255)/G255</f>
        <v>-12.520503007107711</v>
      </c>
      <c r="P255" s="106">
        <f>100*(H255-H254)/H254</f>
        <v>14.860014357501788</v>
      </c>
      <c r="Q255" s="104">
        <f>(((B255+C255+D255+E255+F255+G255+H255)/7)-((B254+C254+D254+E254+F254+G254+H254)/7))/((B254+C254+D254+E254+F254+G254+H254)/7)*100</f>
        <v>24.356428038331355</v>
      </c>
    </row>
    <row r="256" spans="1:17" ht="12" customHeight="1">
      <c r="A256" s="28">
        <v>2005</v>
      </c>
      <c r="B256" s="47">
        <v>175.5</v>
      </c>
      <c r="C256" s="47">
        <v>189.9</v>
      </c>
      <c r="D256" s="47">
        <v>178.9</v>
      </c>
      <c r="E256" s="47">
        <v>166.6</v>
      </c>
      <c r="F256" s="47">
        <v>165.6</v>
      </c>
      <c r="G256" s="47">
        <v>180.1</v>
      </c>
      <c r="H256" s="47">
        <v>155</v>
      </c>
      <c r="I256" s="47" t="s">
        <v>47</v>
      </c>
      <c r="J256" s="47" t="s">
        <v>47</v>
      </c>
      <c r="K256" s="47" t="s">
        <v>47</v>
      </c>
      <c r="L256" s="47" t="s">
        <v>47</v>
      </c>
      <c r="M256" s="47" t="s">
        <v>47</v>
      </c>
      <c r="N256" s="47">
        <f>(B256+C256+D256+E256+F256+G256+H256)/7</f>
        <v>173.08571428571426</v>
      </c>
      <c r="O256" s="106">
        <f>100*(H256-G256)/G256</f>
        <v>-13.936701832315379</v>
      </c>
      <c r="P256" s="106">
        <f>100*(H256-H255)/H255</f>
        <v>-3.125</v>
      </c>
      <c r="Q256" s="104">
        <f>(((B256+C256+D256+E256+F256+G256+H256)/7)-((B255+C255+D255+E255+F255+G255+H255)/7))/((B255+C255+D255+E255+F255+G255+H255)/7)*100</f>
        <v>10.56762182880086</v>
      </c>
    </row>
    <row r="257" spans="1:17" ht="12" customHeight="1">
      <c r="A257" s="72"/>
      <c r="B257" s="117"/>
      <c r="C257" s="117"/>
      <c r="D257" s="117"/>
      <c r="E257" s="117"/>
      <c r="F257" s="117"/>
      <c r="G257" s="117"/>
      <c r="H257" s="117"/>
      <c r="I257" s="117"/>
      <c r="J257" s="117"/>
      <c r="K257" s="117"/>
      <c r="L257" s="117"/>
      <c r="M257" s="117"/>
      <c r="N257" s="47"/>
      <c r="O257" s="106"/>
      <c r="P257" s="106"/>
      <c r="Q257" s="104"/>
    </row>
    <row r="258" spans="1:17" ht="12" customHeight="1">
      <c r="A258" s="72"/>
      <c r="B258" s="117"/>
      <c r="C258" s="117"/>
      <c r="D258" s="117"/>
      <c r="E258" s="117"/>
      <c r="F258" s="117"/>
      <c r="G258" s="117"/>
      <c r="H258" s="117"/>
      <c r="I258" s="117"/>
      <c r="J258" s="117"/>
      <c r="K258" s="117"/>
      <c r="L258" s="117"/>
      <c r="M258" s="117"/>
      <c r="N258" s="47"/>
      <c r="O258" s="106"/>
      <c r="P258" s="106"/>
      <c r="Q258" s="104"/>
    </row>
    <row r="259" spans="1:17" ht="12" customHeight="1">
      <c r="A259" s="72"/>
      <c r="B259" s="117"/>
      <c r="C259" s="117"/>
      <c r="D259" s="117"/>
      <c r="E259" s="117"/>
      <c r="F259" s="117"/>
      <c r="G259" s="117"/>
      <c r="H259" s="117"/>
      <c r="I259" s="117"/>
      <c r="J259" s="117"/>
      <c r="K259" s="117"/>
      <c r="L259" s="117"/>
      <c r="M259" s="117"/>
      <c r="N259" s="47"/>
      <c r="O259" s="106"/>
      <c r="P259" s="106"/>
      <c r="Q259" s="104"/>
    </row>
    <row r="260" spans="1:17" ht="12" customHeight="1">
      <c r="A260" s="197"/>
      <c r="B260" s="197"/>
      <c r="C260" s="197"/>
      <c r="D260" s="197"/>
      <c r="E260" s="197"/>
      <c r="F260" s="197"/>
      <c r="G260" s="197"/>
      <c r="H260" s="197"/>
      <c r="I260" s="197"/>
      <c r="J260" s="197"/>
      <c r="K260" s="197"/>
      <c r="L260" s="197"/>
      <c r="M260" s="197"/>
      <c r="N260" s="197"/>
      <c r="O260" s="197"/>
      <c r="P260" s="197"/>
      <c r="Q260" s="197"/>
    </row>
    <row r="261" spans="1:17" ht="12" customHeight="1">
      <c r="A261" s="36"/>
      <c r="B261" s="102"/>
      <c r="C261" s="102"/>
      <c r="D261" s="102"/>
      <c r="E261" s="102"/>
      <c r="F261" s="102"/>
      <c r="G261" s="102"/>
      <c r="H261" s="102"/>
      <c r="I261" s="102"/>
      <c r="J261" s="102"/>
      <c r="K261" s="102"/>
      <c r="L261" s="102"/>
      <c r="M261" s="102"/>
      <c r="N261" s="113"/>
      <c r="O261" s="113"/>
      <c r="P261" s="113"/>
      <c r="Q261" s="105"/>
    </row>
    <row r="262" spans="1:17" ht="12" customHeight="1">
      <c r="A262" s="210" t="s">
        <v>113</v>
      </c>
      <c r="B262" s="210"/>
      <c r="C262" s="210"/>
      <c r="D262" s="210"/>
      <c r="E262" s="210"/>
      <c r="F262" s="210"/>
      <c r="G262" s="210"/>
      <c r="H262" s="210"/>
      <c r="I262" s="210"/>
      <c r="J262" s="210"/>
      <c r="K262" s="210"/>
      <c r="L262" s="210"/>
      <c r="M262" s="210"/>
      <c r="N262" s="210"/>
      <c r="O262" s="210"/>
      <c r="P262" s="210"/>
      <c r="Q262" s="210"/>
    </row>
    <row r="263" spans="1:17" ht="12" customHeight="1">
      <c r="A263" s="210" t="s">
        <v>118</v>
      </c>
      <c r="B263" s="210"/>
      <c r="C263" s="210"/>
      <c r="D263" s="210"/>
      <c r="E263" s="210"/>
      <c r="F263" s="210"/>
      <c r="G263" s="210"/>
      <c r="H263" s="210"/>
      <c r="I263" s="210"/>
      <c r="J263" s="210"/>
      <c r="K263" s="210"/>
      <c r="L263" s="210"/>
      <c r="M263" s="210"/>
      <c r="N263" s="210"/>
      <c r="O263" s="210"/>
      <c r="P263" s="210"/>
      <c r="Q263" s="210"/>
    </row>
    <row r="264" spans="1:17" ht="12" customHeight="1">
      <c r="A264" s="210" t="s">
        <v>85</v>
      </c>
      <c r="B264" s="210"/>
      <c r="C264" s="210"/>
      <c r="D264" s="210"/>
      <c r="E264" s="210"/>
      <c r="F264" s="210"/>
      <c r="G264" s="210"/>
      <c r="H264" s="210"/>
      <c r="I264" s="210"/>
      <c r="J264" s="210"/>
      <c r="K264" s="210"/>
      <c r="L264" s="210"/>
      <c r="M264" s="210"/>
      <c r="N264" s="210"/>
      <c r="O264" s="210"/>
      <c r="P264" s="210"/>
      <c r="Q264" s="210"/>
    </row>
    <row r="265" spans="1:17" ht="12" customHeight="1">
      <c r="A265" s="36"/>
      <c r="B265" s="37"/>
      <c r="C265" s="37"/>
      <c r="D265" s="37"/>
      <c r="E265" s="37"/>
      <c r="F265" s="37"/>
      <c r="G265" s="37"/>
      <c r="H265" s="37"/>
      <c r="I265" s="37"/>
      <c r="J265" s="37"/>
      <c r="K265" s="37"/>
      <c r="L265" s="37"/>
      <c r="M265" s="37"/>
      <c r="N265" s="37"/>
      <c r="O265" s="37"/>
      <c r="P265" s="37"/>
      <c r="Q265" s="39"/>
    </row>
    <row r="266" spans="1:17" ht="12" customHeight="1">
      <c r="A266" s="39"/>
      <c r="B266" s="39"/>
      <c r="C266" s="39"/>
      <c r="D266" s="39"/>
      <c r="E266" s="39"/>
      <c r="F266" s="39"/>
      <c r="G266" s="39"/>
      <c r="H266" s="39"/>
      <c r="I266" s="39"/>
      <c r="J266" s="39"/>
      <c r="K266" s="39"/>
      <c r="L266" s="39"/>
      <c r="M266" s="39"/>
      <c r="N266" s="39"/>
      <c r="O266" s="39"/>
      <c r="P266" s="39"/>
      <c r="Q266" s="39"/>
    </row>
    <row r="267" spans="1:17" ht="12" customHeight="1">
      <c r="A267" s="81"/>
      <c r="B267" s="82"/>
      <c r="C267" s="83"/>
      <c r="D267" s="83"/>
      <c r="E267" s="83"/>
      <c r="F267" s="83"/>
      <c r="G267" s="83"/>
      <c r="H267" s="83"/>
      <c r="I267" s="83"/>
      <c r="J267" s="83"/>
      <c r="K267" s="83"/>
      <c r="L267" s="83"/>
      <c r="M267" s="83"/>
      <c r="N267" s="84"/>
      <c r="O267" s="212" t="s">
        <v>86</v>
      </c>
      <c r="P267" s="213"/>
      <c r="Q267" s="213"/>
    </row>
    <row r="268" spans="1:17" ht="12" customHeight="1">
      <c r="A268" s="85"/>
      <c r="B268" s="86"/>
      <c r="C268" s="87"/>
      <c r="D268" s="87"/>
      <c r="E268" s="87"/>
      <c r="F268" s="87"/>
      <c r="G268" s="87"/>
      <c r="H268" s="87"/>
      <c r="I268" s="87"/>
      <c r="J268" s="87"/>
      <c r="K268" s="87"/>
      <c r="L268" s="87"/>
      <c r="M268" s="87"/>
      <c r="N268" s="88"/>
      <c r="O268" s="43" t="s">
        <v>94</v>
      </c>
      <c r="P268" s="75"/>
      <c r="Q268" s="77" t="s">
        <v>218</v>
      </c>
    </row>
    <row r="269" spans="1:17" ht="12" customHeight="1">
      <c r="A269" s="89" t="s">
        <v>88</v>
      </c>
      <c r="B269" s="86" t="s">
        <v>89</v>
      </c>
      <c r="C269" s="87" t="s">
        <v>90</v>
      </c>
      <c r="D269" s="87" t="s">
        <v>91</v>
      </c>
      <c r="E269" s="87" t="s">
        <v>87</v>
      </c>
      <c r="F269" s="87" t="s">
        <v>92</v>
      </c>
      <c r="G269" s="87" t="s">
        <v>93</v>
      </c>
      <c r="H269" s="87" t="s">
        <v>94</v>
      </c>
      <c r="I269" s="87" t="s">
        <v>95</v>
      </c>
      <c r="J269" s="87" t="s">
        <v>96</v>
      </c>
      <c r="K269" s="87" t="s">
        <v>97</v>
      </c>
      <c r="L269" s="87" t="s">
        <v>98</v>
      </c>
      <c r="M269" s="87" t="s">
        <v>99</v>
      </c>
      <c r="N269" s="90" t="s">
        <v>100</v>
      </c>
      <c r="O269" s="195" t="s">
        <v>101</v>
      </c>
      <c r="P269" s="196"/>
      <c r="Q269" s="196"/>
    </row>
    <row r="270" spans="1:17" ht="12" customHeight="1">
      <c r="A270" s="85"/>
      <c r="B270" s="86"/>
      <c r="C270" s="87"/>
      <c r="D270" s="87"/>
      <c r="E270" s="87"/>
      <c r="F270" s="87"/>
      <c r="G270" s="87"/>
      <c r="H270" s="87"/>
      <c r="I270" s="87"/>
      <c r="J270" s="87"/>
      <c r="K270" s="87"/>
      <c r="L270" s="87"/>
      <c r="M270" s="87"/>
      <c r="N270" s="88"/>
      <c r="O270" s="90" t="s">
        <v>102</v>
      </c>
      <c r="P270" s="44" t="s">
        <v>103</v>
      </c>
      <c r="Q270" s="91" t="s">
        <v>103</v>
      </c>
    </row>
    <row r="271" spans="1:17" ht="12" customHeight="1">
      <c r="A271" s="92"/>
      <c r="B271" s="93"/>
      <c r="C271" s="94"/>
      <c r="D271" s="94"/>
      <c r="E271" s="94"/>
      <c r="F271" s="94"/>
      <c r="G271" s="94"/>
      <c r="H271" s="94"/>
      <c r="I271" s="94"/>
      <c r="J271" s="94"/>
      <c r="K271" s="94"/>
      <c r="L271" s="94"/>
      <c r="M271" s="94"/>
      <c r="N271" s="95"/>
      <c r="O271" s="96" t="s">
        <v>104</v>
      </c>
      <c r="P271" s="97" t="s">
        <v>105</v>
      </c>
      <c r="Q271" s="98" t="s">
        <v>204</v>
      </c>
    </row>
    <row r="272" spans="1:17" ht="12" customHeight="1">
      <c r="A272" s="39"/>
      <c r="B272" s="39"/>
      <c r="C272" s="39"/>
      <c r="D272" s="39"/>
      <c r="E272" s="39"/>
      <c r="F272" s="39"/>
      <c r="G272" s="39"/>
      <c r="H272" s="39"/>
      <c r="I272" s="39"/>
      <c r="J272" s="39"/>
      <c r="K272" s="39"/>
      <c r="L272" s="39"/>
      <c r="M272" s="39"/>
      <c r="N272" s="39"/>
      <c r="O272" s="39"/>
      <c r="P272" s="39"/>
      <c r="Q272" s="39"/>
    </row>
    <row r="273" spans="1:17" ht="12" customHeight="1">
      <c r="A273" s="39"/>
      <c r="B273" s="39"/>
      <c r="C273" s="39"/>
      <c r="D273" s="39"/>
      <c r="E273" s="39"/>
      <c r="F273" s="39"/>
      <c r="G273" s="39"/>
      <c r="H273" s="39"/>
      <c r="I273" s="39"/>
      <c r="J273" s="39"/>
      <c r="K273" s="39"/>
      <c r="L273" s="39"/>
      <c r="M273" s="39"/>
      <c r="N273" s="39"/>
      <c r="O273" s="39"/>
      <c r="P273" s="39"/>
      <c r="Q273" s="39"/>
    </row>
    <row r="274" spans="1:17" ht="12" customHeight="1">
      <c r="A274" s="211" t="s">
        <v>115</v>
      </c>
      <c r="B274" s="211"/>
      <c r="C274" s="211"/>
      <c r="D274" s="211"/>
      <c r="E274" s="211"/>
      <c r="F274" s="211"/>
      <c r="G274" s="211"/>
      <c r="H274" s="211"/>
      <c r="I274" s="211"/>
      <c r="J274" s="211"/>
      <c r="K274" s="211"/>
      <c r="L274" s="211"/>
      <c r="M274" s="211"/>
      <c r="N274" s="211"/>
      <c r="O274" s="211"/>
      <c r="P274" s="211"/>
      <c r="Q274" s="211"/>
    </row>
    <row r="275" spans="1:17" ht="12" customHeight="1">
      <c r="A275" s="114"/>
      <c r="B275" s="111"/>
      <c r="C275" s="111"/>
      <c r="D275" s="111"/>
      <c r="E275" s="111"/>
      <c r="F275" s="111"/>
      <c r="G275" s="111"/>
      <c r="H275" s="111"/>
      <c r="I275" s="111"/>
      <c r="J275" s="111"/>
      <c r="K275" s="111"/>
      <c r="L275" s="111"/>
      <c r="M275" s="111"/>
      <c r="N275" s="111"/>
      <c r="O275" s="111"/>
      <c r="P275" s="111"/>
      <c r="Q275" s="39"/>
    </row>
    <row r="276" spans="1:17" ht="12" customHeight="1">
      <c r="A276" s="115"/>
      <c r="B276" s="47"/>
      <c r="C276" s="47"/>
      <c r="D276" s="47"/>
      <c r="E276" s="47"/>
      <c r="F276" s="47"/>
      <c r="G276" s="47"/>
      <c r="H276" s="47"/>
      <c r="I276" s="47"/>
      <c r="J276" s="47"/>
      <c r="K276" s="47"/>
      <c r="L276" s="47"/>
      <c r="M276" s="47"/>
      <c r="N276" s="47"/>
      <c r="O276" s="115"/>
      <c r="P276" s="115"/>
      <c r="Q276" s="105"/>
    </row>
    <row r="277" spans="1:17" ht="12" customHeight="1">
      <c r="A277" s="27" t="s">
        <v>106</v>
      </c>
      <c r="B277" s="47">
        <v>93.70443763755752</v>
      </c>
      <c r="C277" s="47">
        <v>95.38790179347033</v>
      </c>
      <c r="D277" s="47">
        <v>140.68230507933032</v>
      </c>
      <c r="E277" s="47">
        <v>92.80907518720032</v>
      </c>
      <c r="F277" s="47">
        <v>100.02812917748443</v>
      </c>
      <c r="G277" s="47">
        <v>92.24905165822359</v>
      </c>
      <c r="H277" s="47">
        <v>84.44503080232018</v>
      </c>
      <c r="I277" s="47">
        <v>87.43897048518478</v>
      </c>
      <c r="J277" s="47">
        <v>95.45185138583868</v>
      </c>
      <c r="K277" s="47">
        <v>111.81484347083168</v>
      </c>
      <c r="L277" s="47">
        <v>117.73275617265814</v>
      </c>
      <c r="M277" s="47">
        <v>88.25564709691123</v>
      </c>
      <c r="N277" s="47">
        <v>99.99999999558428</v>
      </c>
      <c r="O277" s="104"/>
      <c r="P277" s="104"/>
      <c r="Q277" s="105"/>
    </row>
    <row r="278" spans="1:17" ht="12" customHeight="1">
      <c r="A278" s="28">
        <v>2001</v>
      </c>
      <c r="B278" s="47">
        <v>102.4039891381992</v>
      </c>
      <c r="C278" s="47">
        <v>101.4102879404044</v>
      </c>
      <c r="D278" s="47">
        <v>93.24696486105786</v>
      </c>
      <c r="E278" s="47">
        <v>89.43767928083463</v>
      </c>
      <c r="F278" s="47">
        <v>90.81307948784107</v>
      </c>
      <c r="G278" s="47">
        <v>75.68299783738802</v>
      </c>
      <c r="H278" s="47">
        <v>86.1121344819182</v>
      </c>
      <c r="I278" s="47">
        <v>82.47714005424359</v>
      </c>
      <c r="J278" s="47">
        <v>87.91342374865884</v>
      </c>
      <c r="K278" s="47">
        <v>103.4574713460552</v>
      </c>
      <c r="L278" s="47">
        <v>105.80486633156707</v>
      </c>
      <c r="M278" s="47">
        <v>81.2208830303715</v>
      </c>
      <c r="N278" s="47">
        <f>(B278+C278+D278+E278+F278+G278+H278+I278+J278+K278+L278+M278)/12</f>
        <v>91.66507646154496</v>
      </c>
      <c r="O278" s="106">
        <f>100*(H278-G278)/G278</f>
        <v>13.780025821569811</v>
      </c>
      <c r="P278" s="106">
        <f>100*(H278-H277)/H277</f>
        <v>1.9741880176473616</v>
      </c>
      <c r="Q278" s="104">
        <f>(((B278+C278+D278+E278+F278+G278+H278)/7)-((B277+C277+D277+E277+F277+G277+H277)/7))/((B277+C277+D277+E277+F277+G277+H277)/7)*100</f>
        <v>-8.608363751894856</v>
      </c>
    </row>
    <row r="279" spans="1:17" ht="12" customHeight="1">
      <c r="A279" s="28">
        <v>2002</v>
      </c>
      <c r="B279" s="47">
        <v>82.3294918222484</v>
      </c>
      <c r="C279" s="47">
        <v>79.50920815329307</v>
      </c>
      <c r="D279" s="47">
        <v>83.79935326497979</v>
      </c>
      <c r="E279" s="47">
        <v>86.41932310326014</v>
      </c>
      <c r="F279" s="47">
        <v>83.71569646948213</v>
      </c>
      <c r="G279" s="47">
        <v>93.88054753853777</v>
      </c>
      <c r="H279" s="47">
        <v>72.61689034858114</v>
      </c>
      <c r="I279" s="47">
        <v>73.41622136502876</v>
      </c>
      <c r="J279" s="47">
        <v>85.85955531484568</v>
      </c>
      <c r="K279" s="47">
        <v>84.99322941496983</v>
      </c>
      <c r="L279" s="47">
        <v>82.69836198024699</v>
      </c>
      <c r="M279" s="47">
        <v>69.48771574997029</v>
      </c>
      <c r="N279" s="47">
        <f>(B279+C279+D279+E279+F279+G279+H279+I279+J279+K279+L279+M279)/12</f>
        <v>81.56046621045367</v>
      </c>
      <c r="O279" s="106">
        <f>100*(H279-G279)/G279</f>
        <v>-22.649694476087223</v>
      </c>
      <c r="P279" s="106">
        <f>100*(H279-H278)/H278</f>
        <v>-15.67171016550611</v>
      </c>
      <c r="Q279" s="104">
        <f>(((B279+C279+D279+E279+F279+G279+H279)/7)-((B278+C278+D278+E278+F278+G278+H278)/7))/((B278+C278+D278+E278+F278+G278+H278)/7)*100</f>
        <v>-8.893129084322487</v>
      </c>
    </row>
    <row r="280" spans="1:17" ht="12" customHeight="1">
      <c r="A280" s="28">
        <v>2003</v>
      </c>
      <c r="B280" s="47">
        <v>83.3</v>
      </c>
      <c r="C280" s="47">
        <v>82.1</v>
      </c>
      <c r="D280" s="47">
        <v>84.7</v>
      </c>
      <c r="E280" s="47">
        <v>73.90203559159538</v>
      </c>
      <c r="F280" s="47">
        <v>64.3</v>
      </c>
      <c r="G280" s="47">
        <v>73.4</v>
      </c>
      <c r="H280" s="47">
        <v>69.7</v>
      </c>
      <c r="I280" s="47">
        <v>55.8</v>
      </c>
      <c r="J280" s="47">
        <v>87</v>
      </c>
      <c r="K280" s="47">
        <v>80.4</v>
      </c>
      <c r="L280" s="47">
        <v>76.6</v>
      </c>
      <c r="M280" s="47">
        <v>65.4</v>
      </c>
      <c r="N280" s="47">
        <f>(B280+C280+D280+E280+F280+G280+H280+I280+J280+K280+L280+M280)/12</f>
        <v>74.71683629929962</v>
      </c>
      <c r="O280" s="106">
        <f>100*(H280-G280)/G280</f>
        <v>-5.040871934604908</v>
      </c>
      <c r="P280" s="106">
        <f>100*(H280-H279)/H279</f>
        <v>-4.016820790010774</v>
      </c>
      <c r="Q280" s="104">
        <f>(((B280+C280+D280+E280+F280+G280+H280)/7)-((B279+C279+D279+E279+F279+G279+H279)/7))/((B279+C279+D279+E279+F279+G279+H279)/7)*100</f>
        <v>-8.736227264471962</v>
      </c>
    </row>
    <row r="281" spans="1:17" ht="12" customHeight="1">
      <c r="A281" s="28">
        <v>2004</v>
      </c>
      <c r="B281" s="47">
        <v>71.4</v>
      </c>
      <c r="C281" s="47">
        <v>80.1</v>
      </c>
      <c r="D281" s="47">
        <v>93.3</v>
      </c>
      <c r="E281" s="47">
        <v>70.4</v>
      </c>
      <c r="F281" s="47">
        <v>77.4</v>
      </c>
      <c r="G281" s="47">
        <v>98.4</v>
      </c>
      <c r="H281" s="47">
        <v>97.7</v>
      </c>
      <c r="I281" s="47">
        <v>70.8</v>
      </c>
      <c r="J281" s="47">
        <v>80.9</v>
      </c>
      <c r="K281" s="47">
        <v>92</v>
      </c>
      <c r="L281" s="47">
        <v>76</v>
      </c>
      <c r="M281" s="47">
        <v>99.6</v>
      </c>
      <c r="N281" s="47">
        <f>(B281+C281+D281+E281+F281+G281+H281+I281+J281+K281+L281+M281)/12</f>
        <v>84</v>
      </c>
      <c r="O281" s="106">
        <f>100*(H281-G281)/G281</f>
        <v>-0.711382113821141</v>
      </c>
      <c r="P281" s="106">
        <f>100*(H281-H280)/H280</f>
        <v>40.17216642754663</v>
      </c>
      <c r="Q281" s="104">
        <f>(((B281+C281+D281+E281+F281+G281+H281)/7)-((B280+C280+D280+E280+F280+G280+H280)/7))/((B280+C280+D280+E280+F280+G280+H280)/7)*100</f>
        <v>10.782413421622731</v>
      </c>
    </row>
    <row r="282" spans="1:17" ht="12" customHeight="1">
      <c r="A282" s="28">
        <v>2005</v>
      </c>
      <c r="B282" s="47">
        <v>83.8</v>
      </c>
      <c r="C282" s="47">
        <v>75.3</v>
      </c>
      <c r="D282" s="47">
        <v>83.6</v>
      </c>
      <c r="E282" s="47">
        <v>69.2</v>
      </c>
      <c r="F282" s="47">
        <v>69.9</v>
      </c>
      <c r="G282" s="47">
        <v>71.9</v>
      </c>
      <c r="H282" s="47">
        <v>68.2</v>
      </c>
      <c r="I282" s="47" t="s">
        <v>47</v>
      </c>
      <c r="J282" s="47" t="s">
        <v>47</v>
      </c>
      <c r="K282" s="47" t="s">
        <v>47</v>
      </c>
      <c r="L282" s="47" t="s">
        <v>47</v>
      </c>
      <c r="M282" s="47" t="s">
        <v>47</v>
      </c>
      <c r="N282" s="47">
        <f>(B282+C282+D282+E282+F282+G282+H282)/7</f>
        <v>74.55714285714285</v>
      </c>
      <c r="O282" s="106">
        <f>100*(H282-G282)/G282</f>
        <v>-5.146036161335191</v>
      </c>
      <c r="P282" s="106">
        <f>100*(H282-H281)/H281</f>
        <v>-30.194472876151483</v>
      </c>
      <c r="Q282" s="104">
        <f>(((B282+C282+D282+E282+F282+G282+H282)/7)-((B281+C281+D281+E281+F281+G281+H281)/7))/((B281+C281+D281+E281+F281+G281+H281)/7)*100</f>
        <v>-11.347035841685086</v>
      </c>
    </row>
    <row r="283" spans="1:17" ht="12" customHeight="1">
      <c r="A283" s="29"/>
      <c r="B283" s="47"/>
      <c r="C283" s="47"/>
      <c r="D283" s="47"/>
      <c r="E283" s="47"/>
      <c r="F283" s="47"/>
      <c r="G283" s="47"/>
      <c r="H283" s="47"/>
      <c r="I283" s="47"/>
      <c r="J283" s="47"/>
      <c r="K283" s="47"/>
      <c r="L283" s="47"/>
      <c r="M283" s="47"/>
      <c r="N283" s="47"/>
      <c r="O283" s="106"/>
      <c r="P283" s="106"/>
      <c r="Q283" s="105"/>
    </row>
    <row r="284" spans="1:17" ht="12" customHeight="1">
      <c r="A284" s="30" t="s">
        <v>107</v>
      </c>
      <c r="B284" s="47">
        <v>94.93111903553589</v>
      </c>
      <c r="C284" s="47">
        <v>104.42129711289809</v>
      </c>
      <c r="D284" s="47">
        <v>129.79947088939306</v>
      </c>
      <c r="E284" s="47">
        <v>99.14108351527928</v>
      </c>
      <c r="F284" s="47">
        <v>99.778107411717</v>
      </c>
      <c r="G284" s="47">
        <v>93.05677109405536</v>
      </c>
      <c r="H284" s="47">
        <v>89.69738532146924</v>
      </c>
      <c r="I284" s="47">
        <v>91.29834013352449</v>
      </c>
      <c r="J284" s="47">
        <v>93.30962913136122</v>
      </c>
      <c r="K284" s="47">
        <v>103.88493686010474</v>
      </c>
      <c r="L284" s="47">
        <v>115.1102989707462</v>
      </c>
      <c r="M284" s="47">
        <v>85.57156052683159</v>
      </c>
      <c r="N284" s="47">
        <v>100.000000000243</v>
      </c>
      <c r="O284" s="106"/>
      <c r="P284" s="106"/>
      <c r="Q284" s="105"/>
    </row>
    <row r="285" spans="1:17" ht="12" customHeight="1">
      <c r="A285" s="28">
        <v>2001</v>
      </c>
      <c r="B285" s="47">
        <v>106.18558704911582</v>
      </c>
      <c r="C285" s="47">
        <v>97.0344883658733</v>
      </c>
      <c r="D285" s="47">
        <v>97.62385734824336</v>
      </c>
      <c r="E285" s="47">
        <v>94.15730408663757</v>
      </c>
      <c r="F285" s="47">
        <v>95.44411838752951</v>
      </c>
      <c r="G285" s="47">
        <v>81.2966700962568</v>
      </c>
      <c r="H285" s="47">
        <v>89.14301504213239</v>
      </c>
      <c r="I285" s="47">
        <v>86.2905762584778</v>
      </c>
      <c r="J285" s="47">
        <v>94.38743138656788</v>
      </c>
      <c r="K285" s="47">
        <v>106.1621893826554</v>
      </c>
      <c r="L285" s="47">
        <v>106.67825057887093</v>
      </c>
      <c r="M285" s="47">
        <v>88.30601095221347</v>
      </c>
      <c r="N285" s="47">
        <f>(B285+C285+D285+E285+F285+G285+H285+I285+J285+K285+L285+M285)/12</f>
        <v>95.22579157788118</v>
      </c>
      <c r="O285" s="106">
        <f>100*(H285-G285)/G285</f>
        <v>9.65149610258989</v>
      </c>
      <c r="P285" s="106">
        <f>100*(H285-H284)/H284</f>
        <v>-0.6180450827524416</v>
      </c>
      <c r="Q285" s="104">
        <f>(((B285+C285+D285+E285+F285+G285+H285)/7)-((B284+C284+D284+E284+F284+G284+H284)/7))/((B284+C284+D284+E284+F284+G284+H284)/7)*100</f>
        <v>-7.02566419833052</v>
      </c>
    </row>
    <row r="286" spans="1:17" ht="12" customHeight="1">
      <c r="A286" s="28">
        <v>2002</v>
      </c>
      <c r="B286" s="47">
        <v>87.68738955647508</v>
      </c>
      <c r="C286" s="47">
        <v>80.37510629454462</v>
      </c>
      <c r="D286" s="47">
        <v>85.90690237251223</v>
      </c>
      <c r="E286" s="47">
        <v>86.43511962022896</v>
      </c>
      <c r="F286" s="47">
        <v>84.56560534458744</v>
      </c>
      <c r="G286" s="47">
        <v>84.01418358465445</v>
      </c>
      <c r="H286" s="47">
        <v>72.0642768560979</v>
      </c>
      <c r="I286" s="47">
        <v>75.4604927156238</v>
      </c>
      <c r="J286" s="47">
        <v>88.4152116299762</v>
      </c>
      <c r="K286" s="47">
        <v>85.57684029775596</v>
      </c>
      <c r="L286" s="47">
        <v>87.16068524007855</v>
      </c>
      <c r="M286" s="47">
        <v>62.88245630816366</v>
      </c>
      <c r="N286" s="47">
        <f>(B286+C286+D286+E286+F286+G286+H286+I286+J286+K286+L286+M286)/12</f>
        <v>81.71202248505824</v>
      </c>
      <c r="O286" s="106">
        <f>100*(H286-G286)/G286</f>
        <v>-14.223677739504026</v>
      </c>
      <c r="P286" s="106">
        <f>100*(H286-H285)/H285</f>
        <v>-19.158806977711514</v>
      </c>
      <c r="Q286" s="104">
        <f>(((B286+C286+D286+E286+F286+G286+H286)/7)-((B285+C285+D285+E285+F285+G285+H285)/7))/((B285+C285+D285+E285+F285+G285+H285)/7)*100</f>
        <v>-12.080233606330665</v>
      </c>
    </row>
    <row r="287" spans="1:17" ht="12" customHeight="1">
      <c r="A287" s="28">
        <v>2003</v>
      </c>
      <c r="B287" s="47">
        <v>87.5</v>
      </c>
      <c r="C287" s="47">
        <v>90.8</v>
      </c>
      <c r="D287" s="47">
        <v>84.7</v>
      </c>
      <c r="E287" s="47">
        <v>78.02524495362397</v>
      </c>
      <c r="F287" s="47">
        <v>69.3</v>
      </c>
      <c r="G287" s="47">
        <v>64.6</v>
      </c>
      <c r="H287" s="47">
        <v>74</v>
      </c>
      <c r="I287" s="47">
        <v>55.2</v>
      </c>
      <c r="J287" s="47">
        <v>76.4</v>
      </c>
      <c r="K287" s="47">
        <v>81.5</v>
      </c>
      <c r="L287" s="47">
        <v>79.7</v>
      </c>
      <c r="M287" s="47">
        <v>61.1</v>
      </c>
      <c r="N287" s="47">
        <f>(B287+C287+D287+E287+F287+G287+H287+I287+J287+K287+L287+M287)/12</f>
        <v>75.23543707946867</v>
      </c>
      <c r="O287" s="106">
        <f>100*(H287-G287)/G287</f>
        <v>14.55108359133128</v>
      </c>
      <c r="P287" s="106">
        <f>100*(H287-H286)/H286</f>
        <v>2.686106387728636</v>
      </c>
      <c r="Q287" s="104">
        <f>(((B287+C287+D287+E287+F287+G287+H287)/7)-((B286+C286+D286+E286+F286+G286+H286)/7))/((B286+C286+D286+E286+F286+G286+H286)/7)*100</f>
        <v>-5.528511656433524</v>
      </c>
    </row>
    <row r="288" spans="1:17" ht="12" customHeight="1">
      <c r="A288" s="28">
        <v>2004</v>
      </c>
      <c r="B288" s="47">
        <v>71</v>
      </c>
      <c r="C288" s="47">
        <v>81.6</v>
      </c>
      <c r="D288" s="47">
        <v>89.4</v>
      </c>
      <c r="E288" s="47">
        <v>73.6</v>
      </c>
      <c r="F288" s="47">
        <v>71.8</v>
      </c>
      <c r="G288" s="47">
        <v>76.5</v>
      </c>
      <c r="H288" s="47">
        <v>67.7</v>
      </c>
      <c r="I288" s="47">
        <v>65.9</v>
      </c>
      <c r="J288" s="47">
        <v>79.3</v>
      </c>
      <c r="K288" s="47">
        <v>84.5</v>
      </c>
      <c r="L288" s="47">
        <v>77.9</v>
      </c>
      <c r="M288" s="47">
        <v>100.7</v>
      </c>
      <c r="N288" s="47">
        <f>(B288+C288+D288+E288+F288+G288+H288+I288+J288+K288+L288+M288)/12</f>
        <v>78.325</v>
      </c>
      <c r="O288" s="106">
        <f>100*(H288-G288)/G288</f>
        <v>-11.503267973856206</v>
      </c>
      <c r="P288" s="106">
        <f>100*(H288-H287)/H287</f>
        <v>-8.51351351351351</v>
      </c>
      <c r="Q288" s="104">
        <f>(((B288+C288+D288+E288+F288+G288+H288)/7)-((B287+C287+D287+E287+F287+G287+H287)/7))/((B287+C287+D287+E287+F287+G287+H287)/7)*100</f>
        <v>-3.156212091336346</v>
      </c>
    </row>
    <row r="289" spans="1:17" ht="12" customHeight="1">
      <c r="A289" s="28">
        <v>2005</v>
      </c>
      <c r="B289" s="47">
        <v>84.4</v>
      </c>
      <c r="C289" s="47">
        <v>72.7</v>
      </c>
      <c r="D289" s="47">
        <v>74.1</v>
      </c>
      <c r="E289" s="47">
        <v>68.6</v>
      </c>
      <c r="F289" s="47">
        <v>68.1</v>
      </c>
      <c r="G289" s="47">
        <v>70.1</v>
      </c>
      <c r="H289" s="47">
        <v>68.7</v>
      </c>
      <c r="I289" s="47" t="s">
        <v>47</v>
      </c>
      <c r="J289" s="47" t="s">
        <v>47</v>
      </c>
      <c r="K289" s="47" t="s">
        <v>47</v>
      </c>
      <c r="L289" s="47" t="s">
        <v>47</v>
      </c>
      <c r="M289" s="47" t="s">
        <v>47</v>
      </c>
      <c r="N289" s="47">
        <f>(B289+C289+D289+E289+F289+G289+H289)/7</f>
        <v>72.38571428571429</v>
      </c>
      <c r="O289" s="106">
        <f>100*(H289-G289)/G289</f>
        <v>-1.9971469329529123</v>
      </c>
      <c r="P289" s="106">
        <f>100*(H289-H288)/H288</f>
        <v>1.4771048744460855</v>
      </c>
      <c r="Q289" s="104">
        <f>(((B289+C289+D289+E289+F289+G289+H289)/7)-((B288+C288+D288+E288+F288+G288+H288)/7))/((B288+C288+D288+E288+F288+G288+H288)/7)*100</f>
        <v>-4.683972911963892</v>
      </c>
    </row>
    <row r="290" spans="1:17" ht="12" customHeight="1">
      <c r="A290" s="29"/>
      <c r="B290" s="47"/>
      <c r="C290" s="47"/>
      <c r="D290" s="47"/>
      <c r="E290" s="47"/>
      <c r="F290" s="47"/>
      <c r="G290" s="47"/>
      <c r="H290" s="47"/>
      <c r="I290" s="47"/>
      <c r="J290" s="47"/>
      <c r="K290" s="47"/>
      <c r="L290" s="47"/>
      <c r="M290" s="47"/>
      <c r="N290" s="47"/>
      <c r="O290" s="106"/>
      <c r="P290" s="106"/>
      <c r="Q290" s="105"/>
    </row>
    <row r="291" spans="1:17" ht="12" customHeight="1">
      <c r="A291" s="30" t="s">
        <v>108</v>
      </c>
      <c r="B291" s="47">
        <v>90.07275999116125</v>
      </c>
      <c r="C291" s="47">
        <v>68.64389148812567</v>
      </c>
      <c r="D291" s="47">
        <v>172.90171093283521</v>
      </c>
      <c r="E291" s="47">
        <v>74.06271349698002</v>
      </c>
      <c r="F291" s="47">
        <v>100.76833643801221</v>
      </c>
      <c r="G291" s="47">
        <v>89.8577407444376</v>
      </c>
      <c r="H291" s="47">
        <v>68.89506111918372</v>
      </c>
      <c r="I291" s="47">
        <v>76.01303173879927</v>
      </c>
      <c r="J291" s="47">
        <v>101.79405297947959</v>
      </c>
      <c r="K291" s="47">
        <v>135.29189687673687</v>
      </c>
      <c r="L291" s="47">
        <v>125.49672753963843</v>
      </c>
      <c r="M291" s="47">
        <v>96.20207659449869</v>
      </c>
      <c r="N291" s="47">
        <v>99.99999999499073</v>
      </c>
      <c r="O291" s="106"/>
      <c r="P291" s="106"/>
      <c r="Q291" s="105"/>
    </row>
    <row r="292" spans="1:17" ht="12" customHeight="1">
      <c r="A292" s="28">
        <v>2001</v>
      </c>
      <c r="B292" s="47">
        <v>91.20829916233487</v>
      </c>
      <c r="C292" s="47">
        <v>114.3651542949969</v>
      </c>
      <c r="D292" s="47">
        <v>80.2888628863935</v>
      </c>
      <c r="E292" s="47">
        <v>75.46489386259026</v>
      </c>
      <c r="F292" s="47">
        <v>77.10255895505948</v>
      </c>
      <c r="G292" s="47">
        <v>59.063321246951375</v>
      </c>
      <c r="H292" s="47">
        <v>77.13899669641737</v>
      </c>
      <c r="I292" s="47">
        <v>71.18719054044904</v>
      </c>
      <c r="J292" s="47">
        <v>68.74666298602057</v>
      </c>
      <c r="K292" s="47">
        <v>95.44996094749906</v>
      </c>
      <c r="L292" s="47">
        <v>103.21915006771347</v>
      </c>
      <c r="M292" s="47">
        <v>60.244857134408335</v>
      </c>
      <c r="N292" s="47">
        <f>(B292+C292+D292+E292+F292+G292+H292+I292+J292+K292+L292+M292)/12</f>
        <v>81.12332573173619</v>
      </c>
      <c r="O292" s="106">
        <f>100*(H292-G292)/G292</f>
        <v>30.60389268305664</v>
      </c>
      <c r="P292" s="106">
        <f>100*(H292-H291)/H291</f>
        <v>11.96593114704144</v>
      </c>
      <c r="Q292" s="104">
        <f>(((B292+C292+D292+E292+F292+G292+H292)/7)-((B291+C291+D291+E291+F291+G291+H291)/7))/((B291+C291+D291+E291+F291+G291+H291)/7)*100</f>
        <v>-13.615427785888192</v>
      </c>
    </row>
    <row r="293" spans="1:17" ht="12" customHeight="1">
      <c r="A293" s="28">
        <v>2002</v>
      </c>
      <c r="B293" s="47">
        <v>66.46705393244814</v>
      </c>
      <c r="C293" s="47">
        <v>76.94565503619347</v>
      </c>
      <c r="D293" s="47">
        <v>77.55980401639702</v>
      </c>
      <c r="E293" s="47">
        <v>86.37255640094902</v>
      </c>
      <c r="F293" s="47">
        <v>81.19948071432519</v>
      </c>
      <c r="G293" s="47">
        <v>123.09062084592475</v>
      </c>
      <c r="H293" s="47">
        <v>74.25294196691331</v>
      </c>
      <c r="I293" s="47">
        <v>67.36401042194561</v>
      </c>
      <c r="J293" s="47">
        <v>78.2933527584736</v>
      </c>
      <c r="K293" s="47">
        <v>83.2654078354155</v>
      </c>
      <c r="L293" s="47">
        <v>69.48733611629164</v>
      </c>
      <c r="M293" s="47">
        <v>89.04305684826677</v>
      </c>
      <c r="N293" s="47">
        <f>(B293+C293+D293+E293+F293+G293+H293+I293+J293+K293+L293+M293)/12</f>
        <v>81.11177307446202</v>
      </c>
      <c r="O293" s="106">
        <f>100*(H293-G293)/G293</f>
        <v>-39.67619835157273</v>
      </c>
      <c r="P293" s="106">
        <f>100*(H293-H292)/H292</f>
        <v>-3.741369285450005</v>
      </c>
      <c r="Q293" s="104">
        <f>(((B293+C293+D293+E293+F293+G293+H293)/7)-((B292+C292+D292+E292+F292+G292+H292)/7))/((B292+C292+D292+E292+F292+G292+H292)/7)*100</f>
        <v>1.958823055830422</v>
      </c>
    </row>
    <row r="294" spans="1:17" ht="12" customHeight="1">
      <c r="A294" s="28">
        <v>2003</v>
      </c>
      <c r="B294" s="47">
        <v>71</v>
      </c>
      <c r="C294" s="47">
        <v>56.2</v>
      </c>
      <c r="D294" s="47">
        <v>84.9</v>
      </c>
      <c r="E294" s="47">
        <v>61.69498057698445</v>
      </c>
      <c r="F294" s="47">
        <v>49.7</v>
      </c>
      <c r="G294" s="47">
        <v>99.6</v>
      </c>
      <c r="H294" s="47">
        <v>57.1</v>
      </c>
      <c r="I294" s="47">
        <v>57.3</v>
      </c>
      <c r="J294" s="47">
        <v>118.4</v>
      </c>
      <c r="K294" s="47">
        <v>77</v>
      </c>
      <c r="L294" s="47">
        <v>67.2</v>
      </c>
      <c r="M294" s="47">
        <v>77.9</v>
      </c>
      <c r="N294" s="47">
        <f>(B294+C294+D294+E294+F294+G294+H294+I294+J294+K294+L294+M294)/12</f>
        <v>73.16624838141537</v>
      </c>
      <c r="O294" s="106">
        <f>100*(H294-G294)/G294</f>
        <v>-42.67068273092369</v>
      </c>
      <c r="P294" s="106">
        <f>100*(H294-H293)/H293</f>
        <v>-23.10069003670799</v>
      </c>
      <c r="Q294" s="104">
        <f>(((B294+C294+D294+E294+F294+G294+H294)/7)-((B293+C293+D293+E293+F293+G293+H293)/7))/((B293+C293+D293+E293+F293+G293+H293)/7)*100</f>
        <v>-18.039815112588556</v>
      </c>
    </row>
    <row r="295" spans="1:17" ht="12" customHeight="1">
      <c r="A295" s="28">
        <v>2004</v>
      </c>
      <c r="B295" s="47">
        <v>72.5</v>
      </c>
      <c r="C295" s="47">
        <v>75.6</v>
      </c>
      <c r="D295" s="47">
        <v>104.8</v>
      </c>
      <c r="E295" s="47">
        <v>60.9</v>
      </c>
      <c r="F295" s="47">
        <v>94.2</v>
      </c>
      <c r="G295" s="47">
        <v>163.1</v>
      </c>
      <c r="H295" s="47">
        <v>186.4</v>
      </c>
      <c r="I295" s="47">
        <v>85.4</v>
      </c>
      <c r="J295" s="47">
        <v>85.5</v>
      </c>
      <c r="K295" s="47">
        <v>114.1</v>
      </c>
      <c r="L295" s="47">
        <v>70.4</v>
      </c>
      <c r="M295" s="47">
        <v>96.4</v>
      </c>
      <c r="N295" s="47">
        <f>(B295+C295+D295+E295+F295+G295+H295+I295+J295+K295+L295+M295)/12</f>
        <v>100.77499999999999</v>
      </c>
      <c r="O295" s="106">
        <f>100*(H295-G295)/G295</f>
        <v>14.285714285714292</v>
      </c>
      <c r="P295" s="106">
        <f>100*(H295-H294)/H294</f>
        <v>226.44483362521893</v>
      </c>
      <c r="Q295" s="104">
        <f>(((B295+C295+D295+E295+F295+G295+H295)/7)-((B294+C294+D294+E294+F294+G294+H294)/7))/((B294+C294+D294+E294+F294+G294+H294)/7)*100</f>
        <v>57.74842108716255</v>
      </c>
    </row>
    <row r="296" spans="1:17" ht="12" customHeight="1">
      <c r="A296" s="28">
        <v>2005</v>
      </c>
      <c r="B296" s="47">
        <v>82.2</v>
      </c>
      <c r="C296" s="47">
        <v>83</v>
      </c>
      <c r="D296" s="47">
        <v>111.6</v>
      </c>
      <c r="E296" s="47">
        <v>71</v>
      </c>
      <c r="F296" s="47">
        <v>75.2</v>
      </c>
      <c r="G296" s="47">
        <v>77.2</v>
      </c>
      <c r="H296" s="47">
        <v>67</v>
      </c>
      <c r="I296" s="47" t="s">
        <v>47</v>
      </c>
      <c r="J296" s="47" t="s">
        <v>47</v>
      </c>
      <c r="K296" s="47" t="s">
        <v>47</v>
      </c>
      <c r="L296" s="47" t="s">
        <v>47</v>
      </c>
      <c r="M296" s="47" t="s">
        <v>47</v>
      </c>
      <c r="N296" s="47">
        <f>(B296+C296+D296+E296+F296+G296+H296)/7</f>
        <v>81.02857142857142</v>
      </c>
      <c r="O296" s="106">
        <f>100*(H296-G296)/G296</f>
        <v>-13.212435233160624</v>
      </c>
      <c r="P296" s="106">
        <f>100*(H296-H295)/H295</f>
        <v>-64.05579399141631</v>
      </c>
      <c r="Q296" s="104">
        <f>(((B296+C296+D296+E296+F296+G296+H296)/7)-((B295+C295+D295+E295+F295+G295+H295)/7))/((B295+C295+D295+E295+F295+G295+H295)/7)*100</f>
        <v>-25.122112211221108</v>
      </c>
    </row>
    <row r="297" spans="1:17" ht="12" customHeight="1">
      <c r="A297" s="102"/>
      <c r="B297" s="102"/>
      <c r="C297" s="102"/>
      <c r="D297" s="102"/>
      <c r="E297" s="102"/>
      <c r="F297" s="102"/>
      <c r="G297" s="102"/>
      <c r="H297" s="102"/>
      <c r="I297" s="102"/>
      <c r="J297" s="102"/>
      <c r="K297" s="102"/>
      <c r="L297" s="102"/>
      <c r="M297" s="102"/>
      <c r="N297" s="115"/>
      <c r="O297" s="118"/>
      <c r="P297" s="118"/>
      <c r="Q297" s="105"/>
    </row>
    <row r="298" spans="1:17" ht="12" customHeight="1">
      <c r="A298" s="22"/>
      <c r="B298" s="22"/>
      <c r="C298" s="22"/>
      <c r="D298" s="22"/>
      <c r="E298" s="22"/>
      <c r="F298" s="22"/>
      <c r="G298" s="22"/>
      <c r="H298" s="22"/>
      <c r="I298" s="22"/>
      <c r="J298" s="22"/>
      <c r="K298" s="22"/>
      <c r="L298" s="22"/>
      <c r="M298" s="22"/>
      <c r="N298" s="99"/>
      <c r="O298" s="46"/>
      <c r="P298" s="44"/>
      <c r="Q298" s="105"/>
    </row>
    <row r="299" spans="1:17" ht="12" customHeight="1">
      <c r="A299" s="211" t="s">
        <v>116</v>
      </c>
      <c r="B299" s="211"/>
      <c r="C299" s="211"/>
      <c r="D299" s="211"/>
      <c r="E299" s="211"/>
      <c r="F299" s="211"/>
      <c r="G299" s="211"/>
      <c r="H299" s="211"/>
      <c r="I299" s="211"/>
      <c r="J299" s="211"/>
      <c r="K299" s="211"/>
      <c r="L299" s="211"/>
      <c r="M299" s="211"/>
      <c r="N299" s="211"/>
      <c r="O299" s="211"/>
      <c r="P299" s="211"/>
      <c r="Q299" s="211"/>
    </row>
    <row r="300" spans="1:17" ht="12" customHeight="1">
      <c r="A300" s="103"/>
      <c r="B300" s="103"/>
      <c r="C300" s="103"/>
      <c r="D300" s="103"/>
      <c r="E300" s="103"/>
      <c r="F300" s="103"/>
      <c r="G300" s="103"/>
      <c r="H300" s="103"/>
      <c r="I300" s="103"/>
      <c r="J300" s="103"/>
      <c r="K300" s="103"/>
      <c r="L300" s="103"/>
      <c r="M300" s="103"/>
      <c r="N300" s="99"/>
      <c r="O300" s="46"/>
      <c r="P300" s="46"/>
      <c r="Q300" s="105"/>
    </row>
    <row r="301" spans="1:17" ht="12" customHeight="1">
      <c r="A301" s="103"/>
      <c r="B301" s="47"/>
      <c r="C301" s="47"/>
      <c r="D301" s="47"/>
      <c r="E301" s="47"/>
      <c r="F301" s="47"/>
      <c r="G301" s="47"/>
      <c r="H301" s="47"/>
      <c r="I301" s="47"/>
      <c r="J301" s="47"/>
      <c r="K301" s="47"/>
      <c r="L301" s="47"/>
      <c r="M301" s="47"/>
      <c r="N301" s="47"/>
      <c r="O301" s="109"/>
      <c r="P301" s="109"/>
      <c r="Q301" s="105"/>
    </row>
    <row r="302" spans="1:17" ht="12" customHeight="1">
      <c r="A302" s="27" t="s">
        <v>106</v>
      </c>
      <c r="B302" s="47">
        <v>86.04178945549343</v>
      </c>
      <c r="C302" s="47">
        <v>99.44097714974993</v>
      </c>
      <c r="D302" s="47">
        <v>106.70971672378253</v>
      </c>
      <c r="E302" s="47">
        <v>93.11351155433111</v>
      </c>
      <c r="F302" s="47">
        <v>102.36635315803433</v>
      </c>
      <c r="G302" s="47">
        <v>94.98269946265276</v>
      </c>
      <c r="H302" s="47">
        <v>97.71180122640634</v>
      </c>
      <c r="I302" s="47">
        <v>102.47631307877268</v>
      </c>
      <c r="J302" s="47">
        <v>106.91547193647337</v>
      </c>
      <c r="K302" s="47">
        <v>98.72634326605981</v>
      </c>
      <c r="L302" s="47">
        <v>113.92465202979555</v>
      </c>
      <c r="M302" s="47">
        <v>97.59037101375493</v>
      </c>
      <c r="N302" s="47">
        <v>100.00000000460892</v>
      </c>
      <c r="O302" s="104"/>
      <c r="P302" s="104"/>
      <c r="Q302" s="105"/>
    </row>
    <row r="303" spans="1:17" ht="12" customHeight="1">
      <c r="A303" s="28">
        <v>2001</v>
      </c>
      <c r="B303" s="47">
        <v>109.41499387156696</v>
      </c>
      <c r="C303" s="47">
        <v>115.80499744960191</v>
      </c>
      <c r="D303" s="47">
        <v>126.49422534117289</v>
      </c>
      <c r="E303" s="47">
        <v>110.08443852630161</v>
      </c>
      <c r="F303" s="47">
        <v>116.63546468715376</v>
      </c>
      <c r="G303" s="47">
        <v>110.50007544074234</v>
      </c>
      <c r="H303" s="47">
        <v>111.85402547983882</v>
      </c>
      <c r="I303" s="47">
        <v>120.98062347175905</v>
      </c>
      <c r="J303" s="47">
        <v>119.75285066660548</v>
      </c>
      <c r="K303" s="47">
        <v>124.07380869414774</v>
      </c>
      <c r="L303" s="47">
        <v>120.83908781363341</v>
      </c>
      <c r="M303" s="47">
        <v>102.31231656757433</v>
      </c>
      <c r="N303" s="47">
        <f>(B303+C303+D303+E303+F303+G303+H303+I303+J303+K303+L303+M303)/12</f>
        <v>115.72890900084151</v>
      </c>
      <c r="O303" s="106">
        <f>100*(H303-G303)/G303</f>
        <v>1.225293316494222</v>
      </c>
      <c r="P303" s="106">
        <f>100*(H303-H302)/H302</f>
        <v>14.473404518113202</v>
      </c>
      <c r="Q303" s="104">
        <f>(((B303+C303+D303+E303+F303+G303+H303)/7)-((B302+C302+D302+E302+F302+G302+H302)/7))/((B302+C302+D302+E302+F302+G302+H302)/7)*100</f>
        <v>17.699476729448453</v>
      </c>
    </row>
    <row r="304" spans="1:17" ht="12" customHeight="1">
      <c r="A304" s="28">
        <v>2002</v>
      </c>
      <c r="B304" s="47">
        <v>117.99563933486672</v>
      </c>
      <c r="C304" s="47">
        <v>119.59631725549222</v>
      </c>
      <c r="D304" s="47">
        <v>129.17565335087184</v>
      </c>
      <c r="E304" s="47">
        <v>127.64159272800528</v>
      </c>
      <c r="F304" s="47">
        <v>117.73351333907863</v>
      </c>
      <c r="G304" s="47">
        <v>112.11837166220182</v>
      </c>
      <c r="H304" s="47">
        <v>118.83376979821175</v>
      </c>
      <c r="I304" s="47">
        <v>123.1465803823571</v>
      </c>
      <c r="J304" s="47">
        <v>124.11058876086396</v>
      </c>
      <c r="K304" s="47">
        <v>133.4553057636905</v>
      </c>
      <c r="L304" s="47">
        <v>128.12878986809827</v>
      </c>
      <c r="M304" s="47">
        <v>113.12951983876556</v>
      </c>
      <c r="N304" s="47">
        <f>(B304+C304+D304+E304+F304+G304+H304+I304+J304+K304+L304+M304)/12</f>
        <v>122.08880350687531</v>
      </c>
      <c r="O304" s="106">
        <f>100*(H304-G304)/G304</f>
        <v>5.989560886812155</v>
      </c>
      <c r="P304" s="106">
        <f>100*(H304-H303)/H303</f>
        <v>6.240047498005326</v>
      </c>
      <c r="Q304" s="104">
        <f>(((B304+C304+D304+E304+F304+G304+H304)/7)-((B303+C303+D303+E303+F303+G303+H303)/7))/((B303+C303+D303+E303+F303+G303+H303)/7)*100</f>
        <v>5.283124248540573</v>
      </c>
    </row>
    <row r="305" spans="1:17" ht="12" customHeight="1">
      <c r="A305" s="28">
        <v>2003</v>
      </c>
      <c r="B305" s="47">
        <v>130.8</v>
      </c>
      <c r="C305" s="47">
        <v>142.5</v>
      </c>
      <c r="D305" s="47">
        <v>136.1</v>
      </c>
      <c r="E305" s="47">
        <v>142.58245386255385</v>
      </c>
      <c r="F305" s="47">
        <v>130</v>
      </c>
      <c r="G305" s="47">
        <v>135.6</v>
      </c>
      <c r="H305" s="47">
        <v>147.9</v>
      </c>
      <c r="I305" s="47">
        <v>126.7</v>
      </c>
      <c r="J305" s="47">
        <v>148.6</v>
      </c>
      <c r="K305" s="47">
        <v>155.2</v>
      </c>
      <c r="L305" s="47">
        <v>153.2</v>
      </c>
      <c r="M305" s="47">
        <v>138.9</v>
      </c>
      <c r="N305" s="47">
        <f>(B305+C305+D305+E305+F305+G305+H305+I305+J305+K305+L305+M305)/12</f>
        <v>140.67353782187948</v>
      </c>
      <c r="O305" s="106">
        <f>100*(H305-G305)/G305</f>
        <v>9.070796460177</v>
      </c>
      <c r="P305" s="106">
        <f>100*(H305-H304)/H304</f>
        <v>24.459570920913137</v>
      </c>
      <c r="Q305" s="104">
        <f>(((B305+C305+D305+E305+F305+G305+H305)/7)-((B304+C304+D304+E304+F304+G304+H304)/7))/((B304+C304+D304+E304+F304+G304+H304)/7)*100</f>
        <v>14.516468142300939</v>
      </c>
    </row>
    <row r="306" spans="1:17" ht="12" customHeight="1">
      <c r="A306" s="28">
        <v>2004</v>
      </c>
      <c r="B306" s="47">
        <v>126.2</v>
      </c>
      <c r="C306" s="47">
        <v>129.9</v>
      </c>
      <c r="D306" s="47">
        <v>151.5</v>
      </c>
      <c r="E306" s="47">
        <v>137.2</v>
      </c>
      <c r="F306" s="47">
        <v>125.1</v>
      </c>
      <c r="G306" s="47">
        <v>134.7</v>
      </c>
      <c r="H306" s="47">
        <v>135.1</v>
      </c>
      <c r="I306" s="47">
        <v>129.6</v>
      </c>
      <c r="J306" s="47">
        <v>152.4</v>
      </c>
      <c r="K306" s="47">
        <v>149.3</v>
      </c>
      <c r="L306" s="47">
        <v>139.9</v>
      </c>
      <c r="M306" s="47">
        <v>128.6</v>
      </c>
      <c r="N306" s="47">
        <f>(B306+C306+D306+E306+F306+G306+H306+I306+J306+K306+L306+M306)/12</f>
        <v>136.625</v>
      </c>
      <c r="O306" s="106">
        <f>100*(H306-G306)/G306</f>
        <v>0.29695619896065756</v>
      </c>
      <c r="P306" s="106">
        <f>100*(H306-H305)/H305</f>
        <v>-8.654496281271136</v>
      </c>
      <c r="Q306" s="104">
        <f>(((B306+C306+D306+E306+F306+G306+H306)/7)-((B305+C305+D305+E305+F305+G305+H305)/7))/((B305+C305+D305+E305+F305+G305+H305)/7)*100</f>
        <v>-2.6704217937267902</v>
      </c>
    </row>
    <row r="307" spans="1:17" ht="12" customHeight="1">
      <c r="A307" s="28">
        <v>2005</v>
      </c>
      <c r="B307" s="47">
        <v>121.5</v>
      </c>
      <c r="C307" s="47">
        <v>120.1</v>
      </c>
      <c r="D307" s="47">
        <v>136.8</v>
      </c>
      <c r="E307" s="47">
        <v>136.3</v>
      </c>
      <c r="F307" s="47">
        <v>123.8</v>
      </c>
      <c r="G307" s="47">
        <v>132.2</v>
      </c>
      <c r="H307" s="47">
        <v>128.5</v>
      </c>
      <c r="I307" s="47" t="s">
        <v>47</v>
      </c>
      <c r="J307" s="47" t="s">
        <v>47</v>
      </c>
      <c r="K307" s="47" t="s">
        <v>47</v>
      </c>
      <c r="L307" s="47" t="s">
        <v>47</v>
      </c>
      <c r="M307" s="47" t="s">
        <v>47</v>
      </c>
      <c r="N307" s="47">
        <f>(B307+C307+D307+E307+F307+G307+H307)/7</f>
        <v>128.45714285714286</v>
      </c>
      <c r="O307" s="106">
        <f>100*(H307-G307)/G307</f>
        <v>-2.798789712556724</v>
      </c>
      <c r="P307" s="106">
        <f>100*(H307-H306)/H306</f>
        <v>-4.88527017024426</v>
      </c>
      <c r="Q307" s="104">
        <f>(((B307+C307+D307+E307+F307+G307+H307)/7)-((B306+C306+D306+E306+F306+G306+H306)/7))/((B306+C306+D306+E306+F306+G306+H306)/7)*100</f>
        <v>-4.309886133872507</v>
      </c>
    </row>
    <row r="308" spans="1:17" ht="12" customHeight="1">
      <c r="A308" s="29"/>
      <c r="B308" s="47"/>
      <c r="C308" s="47"/>
      <c r="D308" s="47"/>
      <c r="E308" s="47"/>
      <c r="F308" s="47"/>
      <c r="G308" s="47"/>
      <c r="H308" s="47"/>
      <c r="I308" s="47"/>
      <c r="J308" s="47"/>
      <c r="K308" s="47"/>
      <c r="L308" s="47"/>
      <c r="M308" s="47"/>
      <c r="N308" s="47"/>
      <c r="O308" s="106"/>
      <c r="P308" s="106"/>
      <c r="Q308" s="105"/>
    </row>
    <row r="309" spans="1:17" ht="12" customHeight="1">
      <c r="A309" s="30" t="s">
        <v>107</v>
      </c>
      <c r="B309" s="47">
        <v>86.24027099237914</v>
      </c>
      <c r="C309" s="47">
        <v>98.9432261390231</v>
      </c>
      <c r="D309" s="47">
        <v>108.46832405109488</v>
      </c>
      <c r="E309" s="47">
        <v>94.12712964674894</v>
      </c>
      <c r="F309" s="47">
        <v>103.1320506851552</v>
      </c>
      <c r="G309" s="47">
        <v>92.42726918417864</v>
      </c>
      <c r="H309" s="47">
        <v>97.94626313298289</v>
      </c>
      <c r="I309" s="47">
        <v>103.64282579826283</v>
      </c>
      <c r="J309" s="47">
        <v>107.08761933770579</v>
      </c>
      <c r="K309" s="47">
        <v>99.23151251063801</v>
      </c>
      <c r="L309" s="47">
        <v>111.83761754245111</v>
      </c>
      <c r="M309" s="47">
        <v>96.91589098549397</v>
      </c>
      <c r="N309" s="47">
        <v>100.00000000050954</v>
      </c>
      <c r="O309" s="106"/>
      <c r="P309" s="106"/>
      <c r="Q309" s="105"/>
    </row>
    <row r="310" spans="1:17" ht="12" customHeight="1">
      <c r="A310" s="28">
        <v>2001</v>
      </c>
      <c r="B310" s="47">
        <v>106.56105405929475</v>
      </c>
      <c r="C310" s="47">
        <v>113.72949636167166</v>
      </c>
      <c r="D310" s="47">
        <v>123.2500821520619</v>
      </c>
      <c r="E310" s="47">
        <v>106.60177844411092</v>
      </c>
      <c r="F310" s="47">
        <v>114.6057341160375</v>
      </c>
      <c r="G310" s="47">
        <v>107.84923089064608</v>
      </c>
      <c r="H310" s="47">
        <v>105.25453599584765</v>
      </c>
      <c r="I310" s="47">
        <v>119.95847695217303</v>
      </c>
      <c r="J310" s="47">
        <v>119.0189508137103</v>
      </c>
      <c r="K310" s="47">
        <v>121.78948734033277</v>
      </c>
      <c r="L310" s="47">
        <v>117.65098787079116</v>
      </c>
      <c r="M310" s="47">
        <v>101.09611627767987</v>
      </c>
      <c r="N310" s="47">
        <f>(B310+C310+D310+E310+F310+G310+H310+I310+J310+K310+L310+M310)/12</f>
        <v>113.11382760619644</v>
      </c>
      <c r="O310" s="106">
        <f>100*(H310-G310)/G310</f>
        <v>-2.4058538696760223</v>
      </c>
      <c r="P310" s="106">
        <f>100*(H310-H309)/H309</f>
        <v>7.461512700022276</v>
      </c>
      <c r="Q310" s="104">
        <f>(((B310+C310+D310+E310+F310+G310+H310)/7)-((B309+C309+D309+E309+F309+G309+H309)/7))/((B309+C309+D309+E309+F309+G309+H309)/7)*100</f>
        <v>14.174309468763372</v>
      </c>
    </row>
    <row r="311" spans="1:17" ht="12" customHeight="1">
      <c r="A311" s="28">
        <v>2002</v>
      </c>
      <c r="B311" s="47">
        <v>116.27567976271776</v>
      </c>
      <c r="C311" s="47">
        <v>114.480250425439</v>
      </c>
      <c r="D311" s="47">
        <v>119.5482303497861</v>
      </c>
      <c r="E311" s="47">
        <v>122.01543415178564</v>
      </c>
      <c r="F311" s="47">
        <v>114.6020753142169</v>
      </c>
      <c r="G311" s="47">
        <v>104.91161149579602</v>
      </c>
      <c r="H311" s="47">
        <v>114.62257031573864</v>
      </c>
      <c r="I311" s="47">
        <v>120.5895625644142</v>
      </c>
      <c r="J311" s="47">
        <v>119.57236188215707</v>
      </c>
      <c r="K311" s="47">
        <v>129.07433402710683</v>
      </c>
      <c r="L311" s="47">
        <v>121.66645982968211</v>
      </c>
      <c r="M311" s="47">
        <v>110.36982765610743</v>
      </c>
      <c r="N311" s="47">
        <f>(B311+C311+D311+E311+F311+G311+H311+I311+J311+K311+L311+M311)/12</f>
        <v>117.31069981457894</v>
      </c>
      <c r="O311" s="106">
        <f>100*(H311-G311)/G311</f>
        <v>9.256324139422595</v>
      </c>
      <c r="P311" s="106">
        <f>100*(H311-H310)/H310</f>
        <v>8.900361615066709</v>
      </c>
      <c r="Q311" s="104">
        <f>(((B311+C311+D311+E311+F311+G311+H311)/7)-((B310+C310+D310+E310+F310+G310+H310)/7))/((B310+C310+D310+E310+F310+G310+H310)/7)*100</f>
        <v>3.6772988989048323</v>
      </c>
    </row>
    <row r="312" spans="1:17" ht="12" customHeight="1">
      <c r="A312" s="28">
        <v>2003</v>
      </c>
      <c r="B312" s="47">
        <v>127.2</v>
      </c>
      <c r="C312" s="47">
        <v>135.9</v>
      </c>
      <c r="D312" s="47">
        <v>133.3</v>
      </c>
      <c r="E312" s="47">
        <v>140.02123141255237</v>
      </c>
      <c r="F312" s="47">
        <v>127.7</v>
      </c>
      <c r="G312" s="47">
        <v>130.5</v>
      </c>
      <c r="H312" s="47">
        <v>147.2</v>
      </c>
      <c r="I312" s="47">
        <v>124.1</v>
      </c>
      <c r="J312" s="47">
        <v>146.4</v>
      </c>
      <c r="K312" s="47">
        <v>154.7</v>
      </c>
      <c r="L312" s="47">
        <v>149.8</v>
      </c>
      <c r="M312" s="47">
        <v>135.4</v>
      </c>
      <c r="N312" s="47">
        <f>(B312+C312+D312+E312+F312+G312+H312+I312+J312+K312+L312+M312)/12</f>
        <v>137.68510261771272</v>
      </c>
      <c r="O312" s="106">
        <f>100*(H312-G312)/G312</f>
        <v>12.796934865900374</v>
      </c>
      <c r="P312" s="106">
        <f>100*(H312-H311)/H311</f>
        <v>28.4214789412973</v>
      </c>
      <c r="Q312" s="104">
        <f>(((B312+C312+D312+E312+F312+G312+H312)/7)-((B311+C311+D311+E311+F311+G311+H311)/7))/((B311+C311+D311+E311+F311+G311+H311)/7)*100</f>
        <v>16.78521884271037</v>
      </c>
    </row>
    <row r="313" spans="1:17" ht="12" customHeight="1">
      <c r="A313" s="28">
        <v>2004</v>
      </c>
      <c r="B313" s="47">
        <v>124.1</v>
      </c>
      <c r="C313" s="47">
        <v>126.2</v>
      </c>
      <c r="D313" s="47">
        <v>149.1</v>
      </c>
      <c r="E313" s="47">
        <v>134.5</v>
      </c>
      <c r="F313" s="47">
        <v>122.8</v>
      </c>
      <c r="G313" s="47">
        <v>131.8</v>
      </c>
      <c r="H313" s="47">
        <v>134.1</v>
      </c>
      <c r="I313" s="47">
        <v>126.8</v>
      </c>
      <c r="J313" s="47">
        <v>150.8</v>
      </c>
      <c r="K313" s="47">
        <v>147.8</v>
      </c>
      <c r="L313" s="47">
        <v>136.1</v>
      </c>
      <c r="M313" s="47">
        <v>127.2</v>
      </c>
      <c r="N313" s="47">
        <f>(B313+C313+D313+E313+F313+G313+H313+I313+J313+K313+L313+M313)/12</f>
        <v>134.275</v>
      </c>
      <c r="O313" s="106">
        <f>100*(H313-G313)/G313</f>
        <v>1.7450682852807153</v>
      </c>
      <c r="P313" s="106">
        <f>100*(H313-H312)/H312</f>
        <v>-8.899456521739127</v>
      </c>
      <c r="Q313" s="104">
        <f>(((B313+C313+D313+E313+F313+G313+H313)/7)-((B312+C312+D312+E312+F312+G312+H312)/7))/((B312+C312+D312+E312+F312+G312+H312)/7)*100</f>
        <v>-2.0408577309012275</v>
      </c>
    </row>
    <row r="314" spans="1:17" ht="12" customHeight="1">
      <c r="A314" s="28">
        <v>2005</v>
      </c>
      <c r="B314" s="47">
        <v>115.9</v>
      </c>
      <c r="C314" s="47">
        <v>115.9</v>
      </c>
      <c r="D314" s="47">
        <v>131.5</v>
      </c>
      <c r="E314" s="47">
        <v>135.2</v>
      </c>
      <c r="F314" s="47">
        <v>116.9</v>
      </c>
      <c r="G314" s="47">
        <v>128</v>
      </c>
      <c r="H314" s="47">
        <v>125.9</v>
      </c>
      <c r="I314" s="47" t="s">
        <v>47</v>
      </c>
      <c r="J314" s="47" t="s">
        <v>47</v>
      </c>
      <c r="K314" s="47" t="s">
        <v>47</v>
      </c>
      <c r="L314" s="47" t="s">
        <v>47</v>
      </c>
      <c r="M314" s="47" t="s">
        <v>47</v>
      </c>
      <c r="N314" s="47">
        <f>(B314+C314+D314+E314+F314+G314+H314)/7</f>
        <v>124.18571428571428</v>
      </c>
      <c r="O314" s="106">
        <f>100*(H314-G314)/G314</f>
        <v>-1.6406249999999956</v>
      </c>
      <c r="P314" s="106">
        <f>100*(H314-H313)/H313</f>
        <v>-6.114839671886643</v>
      </c>
      <c r="Q314" s="104">
        <f>(((B314+C314+D314+E314+F314+G314+H314)/7)-((B313+C313+D313+E313+F313+G313+H313)/7))/((B313+C313+D313+E313+F313+G313+H313)/7)*100</f>
        <v>-5.777151528289626</v>
      </c>
    </row>
    <row r="315" spans="1:17" ht="12" customHeight="1">
      <c r="A315" s="29"/>
      <c r="B315" s="47"/>
      <c r="C315" s="47"/>
      <c r="D315" s="47"/>
      <c r="E315" s="47"/>
      <c r="F315" s="47"/>
      <c r="G315" s="47"/>
      <c r="H315" s="47"/>
      <c r="I315" s="47"/>
      <c r="J315" s="47"/>
      <c r="K315" s="47"/>
      <c r="L315" s="47"/>
      <c r="M315" s="47"/>
      <c r="N315" s="47"/>
      <c r="O315" s="106"/>
      <c r="P315" s="107"/>
      <c r="Q315" s="105"/>
    </row>
    <row r="316" spans="1:17" ht="12" customHeight="1">
      <c r="A316" s="30" t="s">
        <v>108</v>
      </c>
      <c r="B316" s="47">
        <v>84.43928497952416</v>
      </c>
      <c r="C316" s="47">
        <v>103.45972981080607</v>
      </c>
      <c r="D316" s="47">
        <v>92.51103547560679</v>
      </c>
      <c r="E316" s="47">
        <v>84.9297402290507</v>
      </c>
      <c r="F316" s="47">
        <v>96.18424815957009</v>
      </c>
      <c r="G316" s="47">
        <v>115.61478673160859</v>
      </c>
      <c r="H316" s="47">
        <v>95.81879767351508</v>
      </c>
      <c r="I316" s="47">
        <v>93.05809786105198</v>
      </c>
      <c r="J316" s="47">
        <v>105.52558455862567</v>
      </c>
      <c r="K316" s="47">
        <v>94.6476970536042</v>
      </c>
      <c r="L316" s="47">
        <v>130.7749953993984</v>
      </c>
      <c r="M316" s="47">
        <v>103.03600217337647</v>
      </c>
      <c r="N316" s="47">
        <v>100.00000000881153</v>
      </c>
      <c r="O316" s="106"/>
      <c r="P316" s="104"/>
      <c r="Q316" s="105"/>
    </row>
    <row r="317" spans="1:17" ht="12" customHeight="1">
      <c r="A317" s="28">
        <v>2001</v>
      </c>
      <c r="B317" s="47">
        <v>132.45719375496316</v>
      </c>
      <c r="C317" s="47">
        <v>132.56222221333618</v>
      </c>
      <c r="D317" s="47">
        <v>152.6868575370816</v>
      </c>
      <c r="E317" s="47">
        <v>138.20281348782447</v>
      </c>
      <c r="F317" s="47">
        <v>133.0231464791721</v>
      </c>
      <c r="G317" s="47">
        <v>131.90252047940731</v>
      </c>
      <c r="H317" s="47">
        <v>165.1371239113475</v>
      </c>
      <c r="I317" s="47">
        <v>129.23325173171435</v>
      </c>
      <c r="J317" s="47">
        <v>125.67822686288612</v>
      </c>
      <c r="K317" s="47">
        <v>142.51701095653573</v>
      </c>
      <c r="L317" s="47">
        <v>146.57923685828737</v>
      </c>
      <c r="M317" s="47">
        <v>112.13170028813046</v>
      </c>
      <c r="N317" s="47">
        <f>(B317+C317+D317+E317+F317+G317+H317+I317+J317+K317+L317+M317)/12</f>
        <v>136.84260871339052</v>
      </c>
      <c r="O317" s="106">
        <f>100*(H317-G317)/G317</f>
        <v>25.19633689420573</v>
      </c>
      <c r="P317" s="106">
        <f>100*(H317-H316)/H316</f>
        <v>72.34313925960734</v>
      </c>
      <c r="Q317" s="104">
        <f>(((B317+C317+D317+E317+F317+G317+H317)/7)-((B316+C316+D316+E316+F316+G316+H316)/7))/((B316+C316+D316+E316+F316+G316+H316)/7)*100</f>
        <v>46.51321926933447</v>
      </c>
    </row>
    <row r="318" spans="1:17" ht="12" customHeight="1">
      <c r="A318" s="28">
        <v>2002</v>
      </c>
      <c r="B318" s="47">
        <v>131.88228545104278</v>
      </c>
      <c r="C318" s="47">
        <v>160.90252633218802</v>
      </c>
      <c r="D318" s="47">
        <v>206.90574576450786</v>
      </c>
      <c r="E318" s="47">
        <v>173.06619138425242</v>
      </c>
      <c r="F318" s="47">
        <v>143.01618418692553</v>
      </c>
      <c r="G318" s="47">
        <v>170.30446503646803</v>
      </c>
      <c r="H318" s="47">
        <v>152.83424165185133</v>
      </c>
      <c r="I318" s="47">
        <v>143.7914851530803</v>
      </c>
      <c r="J318" s="47">
        <v>160.75142135545184</v>
      </c>
      <c r="K318" s="47">
        <v>168.82648844674526</v>
      </c>
      <c r="L318" s="47">
        <v>180.30448744798318</v>
      </c>
      <c r="M318" s="47">
        <v>135.41078120593636</v>
      </c>
      <c r="N318" s="47">
        <f>(B318+C318+D318+E318+F318+G318+H318+I318+J318+K318+L318+M318)/12</f>
        <v>160.66635861803607</v>
      </c>
      <c r="O318" s="106">
        <f>100*(H318-G318)/G318</f>
        <v>-10.258229800889676</v>
      </c>
      <c r="P318" s="106">
        <f>100*(H318-H317)/H317</f>
        <v>-7.450100842316268</v>
      </c>
      <c r="Q318" s="104">
        <f>(((B318+C318+D318+E318+F318+G318+H318)/7)-((B317+C317+D317+E317+F317+G317+H317)/7))/((B317+C317+D317+E317+F317+G317+H317)/7)*100</f>
        <v>15.511574455405919</v>
      </c>
    </row>
    <row r="319" spans="1:17" ht="12" customHeight="1">
      <c r="A319" s="28">
        <v>2003</v>
      </c>
      <c r="B319" s="47">
        <v>159.6</v>
      </c>
      <c r="C319" s="47">
        <v>195.7</v>
      </c>
      <c r="D319" s="47">
        <v>158.2</v>
      </c>
      <c r="E319" s="47">
        <v>163.26130607534262</v>
      </c>
      <c r="F319" s="47">
        <v>149</v>
      </c>
      <c r="G319" s="47">
        <v>177.1</v>
      </c>
      <c r="H319" s="47">
        <v>153.3</v>
      </c>
      <c r="I319" s="47">
        <v>147.9</v>
      </c>
      <c r="J319" s="47">
        <v>166.7</v>
      </c>
      <c r="K319" s="47">
        <v>158.9</v>
      </c>
      <c r="L319" s="47">
        <v>180.6</v>
      </c>
      <c r="M319" s="47">
        <v>167.5</v>
      </c>
      <c r="N319" s="47">
        <f>(B319+C319+D319+E319+F319+G319+H319+I319+J319+K319+L319+M319)/12</f>
        <v>164.81344217294523</v>
      </c>
      <c r="O319" s="106">
        <f>100*(H319-G319)/G319</f>
        <v>-13.438735177865603</v>
      </c>
      <c r="P319" s="106">
        <f>100*(H319-H318)/H318</f>
        <v>0.30474738063585016</v>
      </c>
      <c r="Q319" s="104">
        <f>(((B319+C319+D319+E319+F319+G319+H319)/7)-((B318+C318+D318+E318+F318+G318+H318)/7))/((B318+C318+D318+E318+F318+G318+H318)/7)*100</f>
        <v>1.5145745872810985</v>
      </c>
    </row>
    <row r="320" spans="1:17" ht="12" customHeight="1">
      <c r="A320" s="28">
        <v>2004</v>
      </c>
      <c r="B320" s="47">
        <v>142.7</v>
      </c>
      <c r="C320" s="47">
        <v>159.6</v>
      </c>
      <c r="D320" s="47">
        <v>171.2</v>
      </c>
      <c r="E320" s="47">
        <v>158.9</v>
      </c>
      <c r="F320" s="47">
        <v>143.8</v>
      </c>
      <c r="G320" s="47">
        <v>158</v>
      </c>
      <c r="H320" s="47">
        <v>143</v>
      </c>
      <c r="I320" s="47">
        <v>152.5</v>
      </c>
      <c r="J320" s="47">
        <v>164.9</v>
      </c>
      <c r="K320" s="47">
        <v>161</v>
      </c>
      <c r="L320" s="47">
        <v>170.4</v>
      </c>
      <c r="M320" s="47">
        <v>139.5</v>
      </c>
      <c r="N320" s="47">
        <f>(B320+C320+D320+E320+F320+G320+H320+I320+J320+K320+L320+M320)/12</f>
        <v>155.45833333333334</v>
      </c>
      <c r="O320" s="106">
        <f>100*(H320-G320)/G320</f>
        <v>-9.49367088607595</v>
      </c>
      <c r="P320" s="106">
        <f>100*(H320-H319)/H319</f>
        <v>-6.718851924331383</v>
      </c>
      <c r="Q320" s="104">
        <f>(((B320+C320+D320+E320+F320+G320+H320)/7)-((B319+C319+D319+E319+F319+G319+H319)/7))/((B319+C319+D319+E319+F319+G319+H319)/7)*100</f>
        <v>-6.829609818320377</v>
      </c>
    </row>
    <row r="321" spans="1:17" ht="12" customHeight="1">
      <c r="A321" s="28">
        <v>2005</v>
      </c>
      <c r="B321" s="47">
        <v>167.4</v>
      </c>
      <c r="C321" s="47">
        <v>154.3</v>
      </c>
      <c r="D321" s="47">
        <v>179.3</v>
      </c>
      <c r="E321" s="47">
        <v>145.2</v>
      </c>
      <c r="F321" s="47">
        <v>178.9</v>
      </c>
      <c r="G321" s="47">
        <v>166.4</v>
      </c>
      <c r="H321" s="47">
        <v>150.2</v>
      </c>
      <c r="I321" s="47" t="s">
        <v>47</v>
      </c>
      <c r="J321" s="47" t="s">
        <v>47</v>
      </c>
      <c r="K321" s="47" t="s">
        <v>47</v>
      </c>
      <c r="L321" s="47" t="s">
        <v>47</v>
      </c>
      <c r="M321" s="47" t="s">
        <v>47</v>
      </c>
      <c r="N321" s="47">
        <f>(B321+C321+D321+E321+F321+G321+H321)/7</f>
        <v>163.1</v>
      </c>
      <c r="O321" s="106">
        <f>100*(H321-G321)/G321</f>
        <v>-9.735576923076934</v>
      </c>
      <c r="P321" s="106">
        <f>100*(H321-H320)/H320</f>
        <v>5.034965034965027</v>
      </c>
      <c r="Q321" s="104">
        <f>(((B321+C321+D321+E321+F321+G321+H321)/7)-((B320+C320+D320+E320+F320+G320+H320)/7))/((B320+C320+D320+E320+F320+G320+H320)/7)*100</f>
        <v>5.987746008169314</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2005-09-26T06:23:41Z</cp:lastPrinted>
  <dcterms:created xsi:type="dcterms:W3CDTF">2004-07-13T09:26:37Z</dcterms:created>
  <dcterms:modified xsi:type="dcterms:W3CDTF">2008-02-25T14:50:15Z</dcterms:modified>
  <cp:category/>
  <cp:version/>
  <cp:contentType/>
  <cp:contentStatus/>
</cp:coreProperties>
</file>